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omain-p\hikone\財政課\08　★決算統計\令和03年度決算統計\11財政状況資料\20220906【920（火）正午〆】令和２年度財政状況資料集の作成および提出について（２回目）\④公表\"/>
    </mc:Choice>
  </mc:AlternateContent>
  <xr:revisionPtr revIDLastSave="0" documentId="13_ncr:1_{4476AA82-51E9-4D42-BEC9-222547D7094F}" xr6:coauthVersionLast="47" xr6:coauthVersionMax="47" xr10:uidLastSave="{00000000-0000-0000-0000-000000000000}"/>
  <bookViews>
    <workbookView xWindow="501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U34" i="10"/>
  <c r="U35" i="10" s="1"/>
  <c r="U36" i="10" s="1"/>
  <c r="C34" i="10"/>
  <c r="AM34" i="10" l="1"/>
  <c r="AM35" i="10" s="1"/>
  <c r="AM36" i="10" s="1"/>
  <c r="BE34" i="10"/>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<sst xmlns="http://schemas.openxmlformats.org/spreadsheetml/2006/main" count="1096" uniqueCount="652">
  <si>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</si>
  <si>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</si>
  <si>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</si>
  <si>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</si>
  <si>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</si>
  <si>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</si>
  <si>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</si>
  <si>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</si>
  <si>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</si>
  <si>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</si>
  <si>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</si>
  <si>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</si>
  <si>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</si>
  <si>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</si>
  <si>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</si>
  <si>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</si>
  <si>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</si>
  <si>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</si>
  <si>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</si>
  <si>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</si>
  <si>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</si>
  <si>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</si>
  <si>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</si>
  <si>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</si>
  <si>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</si>
  <si>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</si>
  <si>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</si>
  <si>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</si>
  <si>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</si>
  <si>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</si>
  <si>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</si>
  <si>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</si>
  <si>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</si>
  <si>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</si>
  <si>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</si>
  <si>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</si>
  <si>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</si>
  <si>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</si>
  <si>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</si>
  <si>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</si>
  <si>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</si>
  <si>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</si>
  <si>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</si>
  <si>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</si>
  <si>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</si>
  <si>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</si>
  <si>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</si>
  <si>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</si>
  <si>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</si>
  <si>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</si>
  <si>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</si>
  <si>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</si>
  <si>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</si>
  <si>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</si>
  <si>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</si>
  <si>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</si>
  <si>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</si>
  <si>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</si>
  <si>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</si>
  <si>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</si>
  <si>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</si>
  <si>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</si>
  <si>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</si>
  <si>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</si>
  <si>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</si>
  <si>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</si>
  <si>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</si>
  <si>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</si>
  <si>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</si>
  <si>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</si>
  <si>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</si>
  <si>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</si>
  <si>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</si>
  <si>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</si>
  <si>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</si>
  <si>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</si>
  <si>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</si>
  <si>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</si>
  <si>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</si>
  <si>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</si>
  <si>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</si>
  <si>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</si>
  <si>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</si>
  <si>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</si>
  <si>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</si>
  <si>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</si>
  <si>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</si>
  <si>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</si>
  <si>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</si>
  <si>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</si>
  <si>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</si>
  <si>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</si>
  <si>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</si>
  <si>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</si>
  <si>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</si>
  <si>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</si>
  <si>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</si>
  <si>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</si>
  <si>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彦根市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</si>
  <si>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</si>
  <si>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</si>
  <si>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</si>
  <si>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</si>
  <si>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</si>
  <si>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</si>
  <si>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</si>
  <si>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</si>
  <si>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</si>
  <si>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</si>
  <si>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</si>
  <si>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</si>
  <si>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</si>
  <si>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</si>
  <si>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</si>
  <si>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</si>
  <si>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</si>
  <si>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</si>
  <si>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</si>
  <si>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</si>
  <si>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</si>
  <si>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</si>
  <si>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</si>
  <si>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</si>
  <si>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</si>
  <si>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</si>
  <si>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</si>
  <si>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</si>
  <si>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</si>
  <si>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</si>
  <si>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</si>
  <si>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</si>
  <si>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</si>
  <si>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</si>
  <si>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</si>
  <si>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</si>
  <si>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</si>
  <si>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</si>
  <si>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</si>
  <si>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</si>
  <si>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</si>
  <si>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</si>
  <si>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</si>
  <si>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</si>
  <si>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</si>
  <si>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</si>
  <si>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</si>
  <si>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</si>
  <si>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</si>
  <si>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</si>
  <si>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</si>
  <si>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</si>
  <si>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</si>
  <si>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</si>
  <si>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</si>
  <si>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</si>
  <si>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</si>
  <si>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</si>
  <si>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</si>
  <si>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</si>
  <si>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</si>
  <si>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</si>
  <si>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</si>
  <si>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</si>
  <si>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</si>
  <si>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</si>
  <si>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</si>
  <si>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</si>
  <si>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</si>
  <si>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</si>
  <si>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</si>
  <si>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</si>
  <si>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</si>
  <si>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</si>
  <si>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</si>
  <si>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</si>
  <si>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</si>
  <si>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</si>
  <si>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</si>
  <si>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</si>
  <si>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</si>
  <si>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</si>
  <si>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</si>
  <si>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</si>
  <si>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</si>
  <si>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</si>
  <si>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</si>
  <si>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</si>
  <si>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</si>
  <si>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</si>
  <si>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</si>
  <si>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</si>
  <si>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</si>
  <si>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</si>
  <si>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</si>
  <si>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</si>
  <si>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</si>
  <si>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</si>
  <si>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</si>
  <si>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</si>
  <si>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</si>
  <si>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</si>
  <si>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</si>
  <si>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</si>
  <si>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</si>
  <si>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</si>
  <si>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</si>
  <si>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</si>
  <si>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</si>
  <si>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</si>
  <si>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</si>
  <si>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</si>
  <si>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</si>
  <si>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</si>
  <si>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</si>
  <si>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滋賀県彦根市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</si>
  <si>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</si>
  <si>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</si>
  <si>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</si>
  <si>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</si>
  <si>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</si>
  <si>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</si>
  <si>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</si>
  <si>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</si>
  <si>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</si>
  <si>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</si>
  <si>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</si>
  <si>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</si>
  <si>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</si>
  <si>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</si>
  <si>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</si>
  <si>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</si>
  <si>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</si>
  <si>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</si>
  <si>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</si>
  <si>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</si>
  <si>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</si>
  <si>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</si>
  <si>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</si>
  <si>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</si>
  <si>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</si>
  <si>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</si>
  <si>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</si>
  <si>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</si>
  <si>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</si>
  <si>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</si>
  <si>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</si>
  <si>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</si>
  <si>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</si>
  <si>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</si>
  <si>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</si>
  <si>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</si>
  <si>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</si>
  <si>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</si>
  <si>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</si>
  <si>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</si>
  <si>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</si>
  <si>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</si>
  <si>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</si>
  <si>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</si>
  <si>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</si>
  <si>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</si>
  <si>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</si>
  <si>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</si>
  <si>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</si>
  <si>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</si>
  <si>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</si>
  <si>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</si>
  <si>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</si>
  <si>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</si>
  <si>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</si>
  <si>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</si>
  <si>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</si>
  <si>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</si>
  <si>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</si>
  <si>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</si>
  <si>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</si>
  <si>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</si>
  <si>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</si>
  <si>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</si>
  <si>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</si>
  <si>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</si>
  <si>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</si>
  <si>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</si>
  <si>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</si>
  <si>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</si>
  <si>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</si>
  <si>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</si>
  <si>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</si>
  <si>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</si>
  <si>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</si>
  <si>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</si>
  <si>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</si>
  <si>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</si>
  <si>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</si>
  <si>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</si>
  <si>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</si>
  <si>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</si>
  <si>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</si>
  <si>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</si>
  <si>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</si>
  <si>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</si>
  <si>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</si>
  <si>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</si>
  <si>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</si>
  <si>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</si>
  <si>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</si>
  <si>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</si>
  <si>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</si>
  <si>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</si>
  <si>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</si>
  <si>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</si>
  <si>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</si>
  <si>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</si>
  <si>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</si>
  <si>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</si>
  <si>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</si>
  <si>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</si>
  <si>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</si>
  <si>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</si>
  <si>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</si>
  <si>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</si>
  <si>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</si>
  <si>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</si>
  <si>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</si>
  <si>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</si>
  <si>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</si>
  <si>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</si>
  <si>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</si>
  <si>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</si>
  <si>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</si>
  <si>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</si>
  <si>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</si>
  <si>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</si>
  <si>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</si>
  <si>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</si>
  <si>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</si>
  <si>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</si>
  <si>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</si>
  <si>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</si>
  <si>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</si>
  <si>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</si>
  <si>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</si>
  <si>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</si>
  <si>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</si>
  <si>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</si>
  <si>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</si>
  <si>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</si>
  <si>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</si>
  <si>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</si>
  <si>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</si>
  <si>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</si>
  <si>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</si>
  <si>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</si>
  <si>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</si>
  <si>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</si>
  <si>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</si>
  <si>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</si>
  <si>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</si>
  <si>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</si>
  <si>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</si>
  <si>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</si>
  <si>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</si>
  <si>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</si>
  <si>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</si>
  <si>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</si>
  <si>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</si>
  <si>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</si>
  <si>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</si>
  <si>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滋賀県彦根市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</si>
  <si>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</si>
  <si>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</si>
  <si>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</si>
  <si>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</si>
  <si>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</si>
  <si>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</si>
  <si>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</si>
  <si>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</si>
  <si>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</si>
  <si>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</si>
  <si>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</si>
  <si>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</si>
  <si>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</si>
  <si>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</si>
  <si>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</si>
  <si>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</si>
  <si>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</si>
  <si>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</si>
  <si>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</si>
  <si>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</si>
  <si>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休日急病診療所事業特別会計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</si>
  <si>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</si>
  <si>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</si>
  <si>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</si>
  <si>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</si>
  <si>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</si>
  <si>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</si>
  <si>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</si>
  <si>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</si>
  <si>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</si>
  <si>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</si>
  <si>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</si>
  <si>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</si>
  <si>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</si>
  <si>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</si>
  <si>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</si>
  <si>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</si>
  <si>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</si>
  <si>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</si>
  <si>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</si>
  <si>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</si>
  <si>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</si>
  <si>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</si>
  <si>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</si>
  <si>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</si>
  <si>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</si>
  <si>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</si>
  <si>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</si>
  <si>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</si>
  <si>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</si>
  <si>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</si>
  <si>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</si>
  <si>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</si>
  <si>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</si>
  <si>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</si>
  <si>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</si>
  <si>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</si>
  <si>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</si>
  <si>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</si>
  <si>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</si>
  <si>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</si>
  <si>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</si>
  <si>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</si>
  <si>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</si>
  <si>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</si>
  <si>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</si>
  <si>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</si>
  <si>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</si>
  <si>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</si>
  <si>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</si>
  <si>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</si>
  <si>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</si>
  <si>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</si>
  <si>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</si>
  <si>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</si>
  <si>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</si>
  <si>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</si>
  <si>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</si>
  <si>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</si>
  <si>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</si>
  <si>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</si>
  <si>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</si>
  <si>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</si>
  <si>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</si>
  <si>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</si>
  <si>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</si>
  <si>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</si>
  <si>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</si>
  <si>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</si>
  <si>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</si>
  <si>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</si>
  <si>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</si>
  <si>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</si>
  <si>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</si>
  <si>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</si>
  <si>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</si>
  <si>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</si>
  <si>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</si>
  <si>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</si>
  <si>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</si>
  <si>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</si>
  <si>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</si>
  <si>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</si>
  <si>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</si>
  <si>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</si>
  <si>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</si>
  <si>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</si>
  <si>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</si>
  <si>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</si>
  <si>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</si>
  <si>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</si>
  <si>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</si>
  <si>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</si>
  <si>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</si>
  <si>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</si>
  <si>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</si>
  <si>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</si>
  <si>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</si>
  <si>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</si>
  <si>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</si>
  <si>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</si>
  <si>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</si>
  <si>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</si>
  <si>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</si>
  <si>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</si>
  <si>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</si>
  <si>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</si>
  <si>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</si>
  <si>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</si>
  <si>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</si>
  <si>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</si>
  <si>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</si>
  <si>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</si>
  <si>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</si>
  <si>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</si>
  <si>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</si>
  <si>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</si>
  <si>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</si>
  <si>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</si>
  <si>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</si>
  <si>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</si>
  <si>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</si>
  <si>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</si>
  <si>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</si>
  <si>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</si>
  <si>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</si>
  <si>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</si>
  <si>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</si>
  <si>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</si>
  <si>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</si>
  <si>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</si>
  <si>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</si>
  <si>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</si>
  <si>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</si>
  <si>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</si>
  <si>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</si>
  <si>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</si>
  <si>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</si>
  <si>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</si>
  <si>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</si>
  <si>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</si>
  <si>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</si>
  <si>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</si>
  <si>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</si>
  <si>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</si>
  <si>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</si>
  <si>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</si>
  <si>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</si>
  <si>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</si>
  <si>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</si>
  <si>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</si>
  <si>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</si>
  <si>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</si>
  <si>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</si>
  <si>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</si>
  <si>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</si>
  <si>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</si>
  <si>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</si>
  <si>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</si>
  <si>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</si>
  <si>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</si>
  <si>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</si>
  <si>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</si>
  <si>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</si>
  <si>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</si>
  <si>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</si>
  <si>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</si>
  <si>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</si>
  <si>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</si>
  <si>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</si>
  <si>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</si>
  <si>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</si>
  <si>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</si>
  <si>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</si>
  <si>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</si>
  <si>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</si>
  <si>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</si>
  <si>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</si>
  <si>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</si>
  <si>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</si>
  <si>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</si>
  <si>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</si>
  <si>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</si>
  <si>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3.48</t>
  </si>
  <si>
    <t>▲ 2.40</t>
  </si>
  <si>
    <t>▲ 2.82</t>
  </si>
  <si>
    <t>▲ 2.23</t>
  </si>
  <si>
    <t>水道事業会計</t>
  </si>
  <si>
    <t>病院事業会計</t>
  </si>
  <si>
    <t>一般会計</t>
  </si>
  <si>
    <t>下水道事業会計</t>
  </si>
  <si>
    <t>国民健康保険事業特別会計</t>
  </si>
  <si>
    <t>後期高齢者医療事業特別会計</t>
  </si>
  <si>
    <t>介護保険事業特別会計</t>
  </si>
  <si>
    <t>休日急病診療所事業特別会計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</si>
  <si>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</si>
  <si>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</si>
  <si>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</si>
  <si>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</si>
  <si>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</si>
  <si>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</si>
  <si>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</si>
  <si>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</si>
  <si>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</si>
  <si>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</si>
  <si>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</si>
  <si>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</si>
  <si>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</si>
  <si>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夢京橋</t>
    <rPh sb="0" eb="1">
      <t>ユメ</t>
    </rPh>
    <rPh sb="1" eb="3">
      <t>キョウバシ</t>
    </rPh>
    <phoneticPr fontId="2"/>
  </si>
  <si>
    <t>彦根総合卸売市場</t>
    <rPh sb="0" eb="2">
      <t>ヒコネ</t>
    </rPh>
    <rPh sb="2" eb="4">
      <t>ソウゴウ</t>
    </rPh>
    <rPh sb="4" eb="6">
      <t>オロシウリ</t>
    </rPh>
    <rPh sb="6" eb="8">
      <t>イチバ</t>
    </rPh>
    <phoneticPr fontId="2"/>
  </si>
  <si>
    <t>四番町スクエア</t>
    <rPh sb="0" eb="3">
      <t>ヨンバンチョウ</t>
    </rPh>
    <phoneticPr fontId="2"/>
  </si>
  <si>
    <t>彦根市事業公社</t>
    <rPh sb="0" eb="3">
      <t>ヒコネシ</t>
    </rPh>
    <rPh sb="3" eb="5">
      <t>ジギョウ</t>
    </rPh>
    <rPh sb="5" eb="7">
      <t>コウシャ</t>
    </rPh>
    <phoneticPr fontId="2"/>
  </si>
  <si>
    <t>-</t>
    <phoneticPr fontId="2"/>
  </si>
  <si>
    <t>-</t>
    <phoneticPr fontId="2"/>
  </si>
  <si>
    <t>-</t>
    <phoneticPr fontId="2"/>
  </si>
  <si>
    <t>-</t>
    <phoneticPr fontId="2"/>
  </si>
  <si>
    <t>-</t>
    <phoneticPr fontId="2"/>
  </si>
  <si>
    <t>-</t>
    <phoneticPr fontId="2"/>
  </si>
  <si>
    <t>彦根愛知犬上広域行政組合（一般会計）</t>
    <rPh sb="11" eb="12">
      <t>ア</t>
    </rPh>
    <rPh sb="13" eb="15">
      <t>イッパン</t>
    </rPh>
    <rPh sb="15" eb="17">
      <t>カイケイ</t>
    </rPh>
    <phoneticPr fontId="19"/>
  </si>
  <si>
    <t>彦根市犬上郡営林組合（一般会計）</t>
    <rPh sb="9" eb="10">
      <t>ア</t>
    </rPh>
    <rPh sb="11" eb="13">
      <t>イッパン</t>
    </rPh>
    <rPh sb="13" eb="15">
      <t>カイケイ</t>
    </rPh>
    <phoneticPr fontId="19"/>
  </si>
  <si>
    <t>彦根市米原市山林組合（一般会計）</t>
    <rPh sb="9" eb="10">
      <t>ア</t>
    </rPh>
    <rPh sb="11" eb="13">
      <t>イッパン</t>
    </rPh>
    <rPh sb="13" eb="15">
      <t>カイケイ</t>
    </rPh>
    <phoneticPr fontId="19"/>
  </si>
  <si>
    <t>滋賀県市町村職員研修センター（一般会計）</t>
    <rPh sb="15" eb="17">
      <t>イッパン</t>
    </rPh>
    <rPh sb="17" eb="19">
      <t>カイケイ</t>
    </rPh>
    <phoneticPr fontId="19"/>
  </si>
  <si>
    <t>滋賀県後期高齢者医療広域連合（一般会計）</t>
    <rPh sb="15" eb="17">
      <t>イッパン</t>
    </rPh>
    <rPh sb="17" eb="19">
      <t>カイケイ</t>
    </rPh>
    <phoneticPr fontId="19"/>
  </si>
  <si>
    <t>滋賀県後期高齢者医療広域連合（後期高齢者医療特別会計）</t>
    <rPh sb="15" eb="17">
      <t>コウキ</t>
    </rPh>
    <rPh sb="17" eb="19">
      <t>コウレイ</t>
    </rPh>
    <rPh sb="19" eb="20">
      <t>シャ</t>
    </rPh>
    <rPh sb="20" eb="22">
      <t>イリョウ</t>
    </rPh>
    <rPh sb="22" eb="24">
      <t>トクベツ</t>
    </rPh>
    <rPh sb="24" eb="26">
      <t>カイケイ</t>
    </rPh>
    <phoneticPr fontId="19"/>
  </si>
  <si>
    <t>大滝山林組合（一般会計）</t>
    <rPh sb="0" eb="2">
      <t>オオタキ</t>
    </rPh>
    <rPh sb="2" eb="4">
      <t>サンリン</t>
    </rPh>
    <rPh sb="4" eb="6">
      <t>クミアイ</t>
    </rPh>
    <rPh sb="7" eb="9">
      <t>イッパン</t>
    </rPh>
    <rPh sb="9" eb="11">
      <t>カイケイ</t>
    </rPh>
    <phoneticPr fontId="19"/>
  </si>
  <si>
    <t>大滝山林組合（林産物栽培特別会計）</t>
    <rPh sb="0" eb="2">
      <t>オオタキ</t>
    </rPh>
    <rPh sb="2" eb="4">
      <t>サンリン</t>
    </rPh>
    <rPh sb="4" eb="6">
      <t>クミアイ</t>
    </rPh>
    <rPh sb="7" eb="8">
      <t>ハヤシ</t>
    </rPh>
    <rPh sb="8" eb="10">
      <t>サンブツ</t>
    </rPh>
    <rPh sb="10" eb="12">
      <t>サイバイ</t>
    </rPh>
    <rPh sb="12" eb="14">
      <t>トクベツ</t>
    </rPh>
    <rPh sb="14" eb="16">
      <t>カイケイ</t>
    </rPh>
    <phoneticPr fontId="19"/>
  </si>
  <si>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19"/>
  </si>
  <si>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</si>
  <si>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</si>
  <si>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</si>
  <si>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</si>
  <si>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</si>
  <si>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</si>
  <si>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</si>
  <si>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</si>
  <si>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</si>
  <si>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</si>
  <si>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</si>
  <si>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</si>
  <si>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</si>
  <si>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</si>
  <si>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</si>
  <si>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</si>
  <si>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</si>
  <si>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</si>
  <si>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</si>
  <si>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</si>
  <si>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彦根市一般廃棄物処理施設整備基金</t>
    <rPh sb="0" eb="3">
      <t>ヒコネシ</t>
    </rPh>
    <rPh sb="3" eb="5">
      <t>イッパン</t>
    </rPh>
    <rPh sb="5" eb="8">
      <t>ハイキブツ</t>
    </rPh>
    <rPh sb="8" eb="10">
      <t>ショリ</t>
    </rPh>
    <rPh sb="10" eb="12">
      <t>シセツ</t>
    </rPh>
    <rPh sb="12" eb="14">
      <t>セイビ</t>
    </rPh>
    <rPh sb="14" eb="16">
      <t>キキン</t>
    </rPh>
    <phoneticPr fontId="5"/>
  </si>
  <si>
    <t>彦根市スポーツ・文化交流センター整備運営基金</t>
    <rPh sb="0" eb="3">
      <t>ヒコネシ</t>
    </rPh>
    <rPh sb="8" eb="10">
      <t>ブンカ</t>
    </rPh>
    <rPh sb="10" eb="12">
      <t>コウリュウ</t>
    </rPh>
    <rPh sb="16" eb="18">
      <t>セイビ</t>
    </rPh>
    <rPh sb="18" eb="20">
      <t>ウンエイ</t>
    </rPh>
    <rPh sb="20" eb="22">
      <t>キキン</t>
    </rPh>
    <phoneticPr fontId="5"/>
  </si>
  <si>
    <t>彦根市福祉・保健・医療基金</t>
    <rPh sb="0" eb="3">
      <t>ヒコネシ</t>
    </rPh>
    <rPh sb="3" eb="5">
      <t>フクシ</t>
    </rPh>
    <rPh sb="6" eb="8">
      <t>ホケン</t>
    </rPh>
    <rPh sb="9" eb="11">
      <t>イリョウ</t>
    </rPh>
    <rPh sb="11" eb="13">
      <t>キキン</t>
    </rPh>
    <phoneticPr fontId="5"/>
  </si>
  <si>
    <t>彦根市職員退職手当基金</t>
    <rPh sb="0" eb="3">
      <t>ヒコネシ</t>
    </rPh>
    <rPh sb="3" eb="5">
      <t>ショクイン</t>
    </rPh>
    <rPh sb="5" eb="7">
      <t>タイショク</t>
    </rPh>
    <rPh sb="7" eb="9">
      <t>テアテ</t>
    </rPh>
    <rPh sb="9" eb="11">
      <t>キキン</t>
    </rPh>
    <phoneticPr fontId="5"/>
  </si>
  <si>
    <t>彦根市教育施設整備基金</t>
    <rPh sb="0" eb="3">
      <t>ヒコネシ</t>
    </rPh>
    <rPh sb="3" eb="5">
      <t>キョウイク</t>
    </rPh>
    <rPh sb="5" eb="7">
      <t>シセツ</t>
    </rPh>
    <rPh sb="7" eb="9">
      <t>セイビ</t>
    </rPh>
    <rPh sb="9" eb="11">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</si>
  <si>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</si>
  <si>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</si>
  <si>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</si>
  <si>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</si>
  <si>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</si>
  <si>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</si>
  <si>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</si>
  <si>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</si>
  <si>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</si>
  <si>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</si>
  <si>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は0.7ポイント減少し、将来負担比率は3.8ポイント増加している。実質公債費比率では、平成29年度と比較し単年度では、分子について、公営企業の地方債償還に対する繰入金が減少する一方、分母については、標準税収入額等が増となったことから、3ヶ年平均で前年度と比較して減少したものの、類似団体と比較すると依然として高い状況にある。また、将来負担比率では、市役所本庁舎耐震化整備事業に係る起債（31.4億）および彦根市スポーツ・文化交流センター整備事業に係る起債（19.9億）の借入により一般会計等に係る地方債の現在高について増加したことから前年度と比較して増加し、将来負担比率は類似団体平均と比較して40.8ポイントも上回っている状態である。
　今後については、引き続き彦根市スポーツ・文化交流センター整備事業や国スポ・障スポ大会関連事業を始めとした大型の起債発行が見込まれる事業が控えていることから、両比率ともに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</si>
</sst>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0" fontId="40" fillId="0" borderId="41"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DBAC6D1-2A4D-4E46-B859-789A1B6C2F9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35F4-4CB7-AFE2-1C4B89E46C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57141</c:v>
                </c:pt>
                <c:pt idx="1">
                  <c:v>56057</c:v>
                </c:pt>
                <c:pt idx="2">
                  <c:v>40817</c:v>
                </c:pt>
                <c:pt idx="3">
                  <c:v>49448</c:v>
                </c:pt>
                <c:pt idx="4">
                  <c:v>87704</c:v>
                </c:pt>
              </c:numCache>
            </c:numRef>
          </c:val>
          <c:smooth val="0"/>
          <c:extLst>
            <c:ext xmlns:c16="http://schemas.microsoft.com/office/drawing/2014/chart" uri="{C3380CC4-5D6E-409C-BE32-E72D297353CC}">
              <c16:uniqueId val="{00000001-35F4-4CB7-AFE2-1C4B89E46C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2.5499999999999998</c:v>
                </c:pt>
                <c:pt idx="1">
                  <c:v>2.35</c:v>
                </c:pt>
                <c:pt idx="2">
                  <c:v>3.8</c:v>
                </c:pt>
                <c:pt idx="3">
                  <c:v>4.55</c:v>
                </c:pt>
                <c:pt idx="4">
                  <c:v>2.62</c:v>
                </c:pt>
              </c:numCache>
            </c:numRef>
          </c:val>
          <c:extLst>
            <c:ext xmlns:c16="http://schemas.microsoft.com/office/drawing/2014/chart" uri="{C3380CC4-5D6E-409C-BE32-E72D297353CC}">
              <c16:uniqueId val="{00000000-C166-45F2-95AF-A2DC5E39D4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18.46</c:v>
                </c:pt>
                <c:pt idx="1">
                  <c:v>16.14</c:v>
                </c:pt>
                <c:pt idx="2">
                  <c:v>11.47</c:v>
                </c:pt>
                <c:pt idx="3">
                  <c:v>11.31</c:v>
                </c:pt>
                <c:pt idx="4">
                  <c:v>10.54</c:v>
                </c:pt>
              </c:numCache>
            </c:numRef>
          </c:val>
          <c:extLst>
            <c:ext xmlns:c16="http://schemas.microsoft.com/office/drawing/2014/chart" uri="{C3380CC4-5D6E-409C-BE32-E72D297353CC}">
              <c16:uniqueId val="{00000001-C166-45F2-95AF-A2DC5E39D4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-3.48</c:v>
                </c:pt>
                <c:pt idx="1">
                  <c:v>-2.4</c:v>
                </c:pt>
                <c:pt idx="2">
                  <c:v>-2.82</c:v>
                </c:pt>
                <c:pt idx="3">
                  <c:v>2.2200000000000002</c:v>
                </c:pt>
                <c:pt idx="4">
                  <c:v>-2.23</c:v>
                </c:pt>
              </c:numCache>
            </c:numRef>
          </c:val>
          <c:smooth val="0"/>
          <c:extLst>
            <c:ext xmlns:c16="http://schemas.microsoft.com/office/drawing/2014/chart" uri="{C3380CC4-5D6E-409C-BE32-E72D297353CC}">
              <c16:uniqueId val="{00000002-C166-45F2-95AF-A2DC5E39D4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0.72</c:v>
                </c:pt>
                <c:pt idx="2">
                  <c:v>#N/A</c:v>
                </c:pt>
                <c:pt idx="3">
                  <c:v>0.79</c:v>
                </c:pt>
                <c:pt idx="4">
                  <c:v>#N/A</c:v>
                </c:pt>
                <c:pt idx="5">
                  <c:v>1.17</c:v>
                </c:pt>
                <c:pt idx="6">
                  <c:v>#N/A</c:v>
                </c:pt>
                <c:pt idx="7">
                  <c:v>0.42</c:v>
                </c:pt>
                <c:pt idx="8">
                  <c:v>#N/A</c:v>
                </c:pt>
                <c:pt idx="9">
                  <c:v>0</c:v>
                </c:pt>
              </c:numCache>
            </c:numRef>
          </c:val>
          <c:extLst>
            <c:ext xmlns:c16="http://schemas.microsoft.com/office/drawing/2014/chart" uri="{C3380CC4-5D6E-409C-BE32-E72D297353CC}">
              <c16:uniqueId val="{00000000-4A28-4F87-87C5-90D1BA1288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28-4F87-87C5-90D1BA128806}"/>
            </c:ext>
          </c:extLst>
        </c:ser>
        <c:ser>
          <c:idx val="2"/>
          <c:order val="2"/>
          <c:tx>
            <c:strRef>
              <c:f>データシート!$A$29</c:f>
              <c:strCache>
                <c:ptCount val="1"/>
                <c:pt idx="0">
                  <c:v>休日急病診療所事業特別会計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0.17</c:v>
                </c:pt>
                <c:pt idx="2">
                  <c:v>#N/A</c:v>
                </c:pt>
                <c:pt idx="3">
                  <c:v>0.09</c:v>
                </c:pt>
                <c:pt idx="4">
                  <c:v>#N/A</c:v>
                </c:pt>
                <c:pt idx="5">
                  <c:v>7.0000000000000007E-2</c:v>
                </c:pt>
                <c:pt idx="6">
                  <c:v>#N/A</c:v>
                </c:pt>
                <c:pt idx="7">
                  <c:v>0.06</c:v>
                </c:pt>
                <c:pt idx="8">
                  <c:v>#N/A</c:v>
                </c:pt>
                <c:pt idx="9">
                  <c:v>0</c:v>
                </c:pt>
              </c:numCache>
            </c:numRef>
          </c:val>
          <c:extLst>
            <c:ext xmlns:c16="http://schemas.microsoft.com/office/drawing/2014/chart" uri="{C3380CC4-5D6E-409C-BE32-E72D297353CC}">
              <c16:uniqueId val="{00000002-4A28-4F87-87C5-90D1BA128806}"/>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c:v>
                </c:pt>
                <c:pt idx="2">
                  <c:v>#N/A</c:v>
                </c:pt>
                <c:pt idx="3">
                  <c:v>7.0000000000000007E-2</c:v>
                </c:pt>
                <c:pt idx="4">
                  <c:v>#N/A</c:v>
                </c:pt>
                <c:pt idx="5">
                  <c:v>0.32</c:v>
                </c:pt>
                <c:pt idx="6">
                  <c:v>#N/A</c:v>
                </c:pt>
                <c:pt idx="7">
                  <c:v>0.02</c:v>
                </c:pt>
                <c:pt idx="8">
                  <c:v>#N/A</c:v>
                </c:pt>
                <c:pt idx="9">
                  <c:v>0</c:v>
                </c:pt>
              </c:numCache>
            </c:numRef>
          </c:val>
          <c:extLst>
            <c:ext xmlns:c16="http://schemas.microsoft.com/office/drawing/2014/chart" uri="{C3380CC4-5D6E-409C-BE32-E72D297353CC}">
              <c16:uniqueId val="{00000003-4A28-4F87-87C5-90D1BA12880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7.0000000000000007E-2</c:v>
                </c:pt>
                <c:pt idx="8">
                  <c:v>#N/A</c:v>
                </c:pt>
                <c:pt idx="9">
                  <c:v>0.08</c:v>
                </c:pt>
              </c:numCache>
            </c:numRef>
          </c:val>
          <c:extLst>
            <c:ext xmlns:c16="http://schemas.microsoft.com/office/drawing/2014/chart" uri="{C3380CC4-5D6E-409C-BE32-E72D297353CC}">
              <c16:uniqueId val="{00000004-4A28-4F87-87C5-90D1BA12880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c:v>
                </c:pt>
                <c:pt idx="2">
                  <c:v>#N/A</c:v>
                </c:pt>
                <c:pt idx="3">
                  <c:v>1.79</c:v>
                </c:pt>
                <c:pt idx="4">
                  <c:v>#N/A</c:v>
                </c:pt>
                <c:pt idx="5">
                  <c:v>0.14000000000000001</c:v>
                </c:pt>
                <c:pt idx="6">
                  <c:v>#N/A</c:v>
                </c:pt>
                <c:pt idx="7">
                  <c:v>0.18</c:v>
                </c:pt>
                <c:pt idx="8">
                  <c:v>#N/A</c:v>
                </c:pt>
                <c:pt idx="9">
                  <c:v>0.12</c:v>
                </c:pt>
              </c:numCache>
            </c:numRef>
          </c:val>
          <c:extLst>
            <c:ext xmlns:c16="http://schemas.microsoft.com/office/drawing/2014/chart" uri="{C3380CC4-5D6E-409C-BE32-E72D297353CC}">
              <c16:uniqueId val="{00000005-4A28-4F87-87C5-90D1BA12880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2.5</c:v>
                </c:pt>
              </c:numCache>
            </c:numRef>
          </c:val>
          <c:extLst>
            <c:ext xmlns:c16="http://schemas.microsoft.com/office/drawing/2014/chart" uri="{C3380CC4-5D6E-409C-BE32-E72D297353CC}">
              <c16:uniqueId val="{00000006-4A28-4F87-87C5-90D1BA12880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2.36</c:v>
                </c:pt>
                <c:pt idx="2">
                  <c:v>#N/A</c:v>
                </c:pt>
                <c:pt idx="3">
                  <c:v>2.25</c:v>
                </c:pt>
                <c:pt idx="4">
                  <c:v>#N/A</c:v>
                </c:pt>
                <c:pt idx="5">
                  <c:v>3.72</c:v>
                </c:pt>
                <c:pt idx="6">
                  <c:v>#N/A</c:v>
                </c:pt>
                <c:pt idx="7">
                  <c:v>4.4800000000000004</c:v>
                </c:pt>
                <c:pt idx="8">
                  <c:v>#N/A</c:v>
                </c:pt>
                <c:pt idx="9">
                  <c:v>2.62</c:v>
                </c:pt>
              </c:numCache>
            </c:numRef>
          </c:val>
          <c:extLst>
            <c:ext xmlns:c16="http://schemas.microsoft.com/office/drawing/2014/chart" uri="{C3380CC4-5D6E-409C-BE32-E72D297353CC}">
              <c16:uniqueId val="{00000007-4A28-4F87-87C5-90D1BA12880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2.17</c:v>
                </c:pt>
                <c:pt idx="2">
                  <c:v>#N/A</c:v>
                </c:pt>
                <c:pt idx="3">
                  <c:v>1.88</c:v>
                </c:pt>
                <c:pt idx="4">
                  <c:v>#N/A</c:v>
                </c:pt>
                <c:pt idx="5">
                  <c:v>4.5</c:v>
                </c:pt>
                <c:pt idx="6">
                  <c:v>#N/A</c:v>
                </c:pt>
                <c:pt idx="7">
                  <c:v>5.48</c:v>
                </c:pt>
                <c:pt idx="8">
                  <c:v>#N/A</c:v>
                </c:pt>
                <c:pt idx="9">
                  <c:v>11.61</c:v>
                </c:pt>
              </c:numCache>
            </c:numRef>
          </c:val>
          <c:extLst>
            <c:ext xmlns:c16="http://schemas.microsoft.com/office/drawing/2014/chart" uri="{C3380CC4-5D6E-409C-BE32-E72D297353CC}">
              <c16:uniqueId val="{00000008-4A28-4F87-87C5-90D1BA1288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15.94</c:v>
                </c:pt>
                <c:pt idx="2">
                  <c:v>#N/A</c:v>
                </c:pt>
                <c:pt idx="3">
                  <c:v>16.809999999999999</c:v>
                </c:pt>
                <c:pt idx="4">
                  <c:v>#N/A</c:v>
                </c:pt>
                <c:pt idx="5">
                  <c:v>16.75</c:v>
                </c:pt>
                <c:pt idx="6">
                  <c:v>#N/A</c:v>
                </c:pt>
                <c:pt idx="7">
                  <c:v>17.21</c:v>
                </c:pt>
                <c:pt idx="8">
                  <c:v>#N/A</c:v>
                </c:pt>
                <c:pt idx="9">
                  <c:v>15.29</c:v>
                </c:pt>
              </c:numCache>
            </c:numRef>
          </c:val>
          <c:extLst>
            <c:ext xmlns:c16="http://schemas.microsoft.com/office/drawing/2014/chart" uri="{C3380CC4-5D6E-409C-BE32-E72D297353CC}">
              <c16:uniqueId val="{00000009-4A28-4F87-87C5-90D1BA1288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5133</c:v>
                </c:pt>
                <c:pt idx="5">
                  <c:v>5108</c:v>
                </c:pt>
                <c:pt idx="8">
                  <c:v>5175</c:v>
                </c:pt>
                <c:pt idx="11">
                  <c:v>5253</c:v>
                </c:pt>
                <c:pt idx="14">
                  <c:v>5069</c:v>
                </c:pt>
              </c:numCache>
            </c:numRef>
          </c:val>
          <c:extLst>
            <c:ext xmlns:c16="http://schemas.microsoft.com/office/drawing/2014/chart" uri="{C3380CC4-5D6E-409C-BE32-E72D297353CC}">
              <c16:uniqueId val="{00000000-42DB-47A4-9818-A5BCED4D88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4</c:v>
                </c:pt>
              </c:numCache>
            </c:numRef>
          </c:val>
          <c:extLst>
            <c:ext xmlns:c16="http://schemas.microsoft.com/office/drawing/2014/chart" uri="{C3380CC4-5D6E-409C-BE32-E72D297353CC}">
              <c16:uniqueId val="{00000001-42DB-47A4-9818-A5BCED4D88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42DB-47A4-9818-A5BCED4D88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6</c:v>
                </c:pt>
                <c:pt idx="6">
                  <c:v>4</c:v>
                </c:pt>
                <c:pt idx="9">
                  <c:v>1</c:v>
                </c:pt>
                <c:pt idx="12">
                  <c:v>1</c:v>
                </c:pt>
              </c:numCache>
            </c:numRef>
          </c:val>
          <c:extLst>
            <c:ext xmlns:c16="http://schemas.microsoft.com/office/drawing/2014/chart" uri="{C3380CC4-5D6E-409C-BE32-E72D297353CC}">
              <c16:uniqueId val="{00000003-42DB-47A4-9818-A5BCED4D88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3494</c:v>
                </c:pt>
                <c:pt idx="3">
                  <c:v>3430</c:v>
                </c:pt>
                <c:pt idx="6">
                  <c:v>3504</c:v>
                </c:pt>
                <c:pt idx="9">
                  <c:v>2898</c:v>
                </c:pt>
                <c:pt idx="12">
                  <c:v>2938</c:v>
                </c:pt>
              </c:numCache>
            </c:numRef>
          </c:val>
          <c:extLst>
            <c:ext xmlns:c16="http://schemas.microsoft.com/office/drawing/2014/chart" uri="{C3380CC4-5D6E-409C-BE32-E72D297353CC}">
              <c16:uniqueId val="{00000004-42DB-47A4-9818-A5BCED4D88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DB-47A4-9818-A5BCED4D88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DB-47A4-9818-A5BCED4D88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3331</c:v>
                </c:pt>
                <c:pt idx="3">
                  <c:v>3335</c:v>
                </c:pt>
                <c:pt idx="6">
                  <c:v>3358</c:v>
                </c:pt>
                <c:pt idx="9">
                  <c:v>3457</c:v>
                </c:pt>
                <c:pt idx="12">
                  <c:v>3491</c:v>
                </c:pt>
              </c:numCache>
            </c:numRef>
          </c:val>
          <c:extLst>
            <c:ext xmlns:c16="http://schemas.microsoft.com/office/drawing/2014/chart" uri="{C3380CC4-5D6E-409C-BE32-E72D297353CC}">
              <c16:uniqueId val="{00000007-42DB-47A4-9818-A5BCED4D88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1699</c:v>
                </c:pt>
                <c:pt idx="2">
                  <c:v>#N/A</c:v>
                </c:pt>
                <c:pt idx="3">
                  <c:v>#N/A</c:v>
                </c:pt>
                <c:pt idx="4">
                  <c:v>1665</c:v>
                </c:pt>
                <c:pt idx="5">
                  <c:v>#N/A</c:v>
                </c:pt>
                <c:pt idx="6">
                  <c:v>#N/A</c:v>
                </c:pt>
                <c:pt idx="7">
                  <c:v>1693</c:v>
                </c:pt>
                <c:pt idx="8">
                  <c:v>#N/A</c:v>
                </c:pt>
                <c:pt idx="9">
                  <c:v>#N/A</c:v>
                </c:pt>
                <c:pt idx="10">
                  <c:v>1105</c:v>
                </c:pt>
                <c:pt idx="11">
                  <c:v>#N/A</c:v>
                </c:pt>
                <c:pt idx="12">
                  <c:v>#N/A</c:v>
                </c:pt>
                <c:pt idx="13">
                  <c:v>1367</c:v>
                </c:pt>
                <c:pt idx="14">
                  <c:v>#N/A</c:v>
                </c:pt>
              </c:numCache>
            </c:numRef>
          </c:val>
          <c:smooth val="0"/>
          <c:extLst>
            <c:ext xmlns:c16="http://schemas.microsoft.com/office/drawing/2014/chart" uri="{C3380CC4-5D6E-409C-BE32-E72D297353CC}">
              <c16:uniqueId val="{00000008-42DB-47A4-9818-A5BCED4D88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53147</c:v>
                </c:pt>
                <c:pt idx="5">
                  <c:v>52789</c:v>
                </c:pt>
                <c:pt idx="8">
                  <c:v>52105</c:v>
                </c:pt>
                <c:pt idx="11">
                  <c:v>53208</c:v>
                </c:pt>
                <c:pt idx="14">
                  <c:v>54842</c:v>
                </c:pt>
              </c:numCache>
            </c:numRef>
          </c:val>
          <c:extLst>
            <c:ext xmlns:c16="http://schemas.microsoft.com/office/drawing/2014/chart" uri="{C3380CC4-5D6E-409C-BE32-E72D297353CC}">
              <c16:uniqueId val="{00000000-00BB-464B-A72D-FC5ED3F0A9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13645</c:v>
                </c:pt>
                <c:pt idx="5">
                  <c:v>13519</c:v>
                </c:pt>
                <c:pt idx="8">
                  <c:v>13562</c:v>
                </c:pt>
                <c:pt idx="11">
                  <c:v>12753</c:v>
                </c:pt>
                <c:pt idx="14">
                  <c:v>12373</c:v>
                </c:pt>
              </c:numCache>
            </c:numRef>
          </c:val>
          <c:extLst>
            <c:ext xmlns:c16="http://schemas.microsoft.com/office/drawing/2014/chart" uri="{C3380CC4-5D6E-409C-BE32-E72D297353CC}">
              <c16:uniqueId val="{00000001-00BB-464B-A72D-FC5ED3F0A9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10587</c:v>
                </c:pt>
                <c:pt idx="5">
                  <c:v>9582</c:v>
                </c:pt>
                <c:pt idx="8">
                  <c:v>8546</c:v>
                </c:pt>
                <c:pt idx="11">
                  <c:v>8464</c:v>
                </c:pt>
                <c:pt idx="14">
                  <c:v>8019</c:v>
                </c:pt>
              </c:numCache>
            </c:numRef>
          </c:val>
          <c:extLst>
            <c:ext xmlns:c16="http://schemas.microsoft.com/office/drawing/2014/chart" uri="{C3380CC4-5D6E-409C-BE32-E72D297353CC}">
              <c16:uniqueId val="{00000002-00BB-464B-A72D-FC5ED3F0A9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BB-464B-A72D-FC5ED3F0A9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BB-464B-A72D-FC5ED3F0A9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2</c:v>
                </c:pt>
                <c:pt idx="6">
                  <c:v>0</c:v>
                </c:pt>
                <c:pt idx="9">
                  <c:v>0</c:v>
                </c:pt>
                <c:pt idx="12">
                  <c:v>0</c:v>
                </c:pt>
              </c:numCache>
            </c:numRef>
          </c:val>
          <c:extLst>
            <c:ext xmlns:c16="http://schemas.microsoft.com/office/drawing/2014/chart" uri="{C3380CC4-5D6E-409C-BE32-E72D297353CC}">
              <c16:uniqueId val="{00000005-00BB-464B-A72D-FC5ED3F0A9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5501</c:v>
                </c:pt>
                <c:pt idx="3">
                  <c:v>5221</c:v>
                </c:pt>
                <c:pt idx="6">
                  <c:v>5251</c:v>
                </c:pt>
                <c:pt idx="9">
                  <c:v>5417</c:v>
                </c:pt>
                <c:pt idx="12">
                  <c:v>5005</c:v>
                </c:pt>
              </c:numCache>
            </c:numRef>
          </c:val>
          <c:extLst>
            <c:ext xmlns:c16="http://schemas.microsoft.com/office/drawing/2014/chart" uri="{C3380CC4-5D6E-409C-BE32-E72D297353CC}">
              <c16:uniqueId val="{00000006-00BB-464B-A72D-FC5ED3F0A9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c:v>
                </c:pt>
                <c:pt idx="3">
                  <c:v>8</c:v>
                </c:pt>
                <c:pt idx="6">
                  <c:v>3</c:v>
                </c:pt>
                <c:pt idx="9">
                  <c:v>2</c:v>
                </c:pt>
                <c:pt idx="12">
                  <c:v>1</c:v>
                </c:pt>
              </c:numCache>
            </c:numRef>
          </c:val>
          <c:extLst>
            <c:ext xmlns:c16="http://schemas.microsoft.com/office/drawing/2014/chart" uri="{C3380CC4-5D6E-409C-BE32-E72D297353CC}">
              <c16:uniqueId val="{00000007-00BB-464B-A72D-FC5ED3F0A9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41719</c:v>
                </c:pt>
                <c:pt idx="3">
                  <c:v>40503</c:v>
                </c:pt>
                <c:pt idx="6">
                  <c:v>39629</c:v>
                </c:pt>
                <c:pt idx="9">
                  <c:v>35893</c:v>
                </c:pt>
                <c:pt idx="12">
                  <c:v>32505</c:v>
                </c:pt>
              </c:numCache>
            </c:numRef>
          </c:val>
          <c:extLst>
            <c:ext xmlns:c16="http://schemas.microsoft.com/office/drawing/2014/chart" uri="{C3380CC4-5D6E-409C-BE32-E72D297353CC}">
              <c16:uniqueId val="{00000008-00BB-464B-A72D-FC5ED3F0A9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c:v>
                </c:pt>
                <c:pt idx="3">
                  <c:v>7</c:v>
                </c:pt>
                <c:pt idx="6">
                  <c:v>5</c:v>
                </c:pt>
                <c:pt idx="9">
                  <c:v>4</c:v>
                </c:pt>
                <c:pt idx="12">
                  <c:v>2</c:v>
                </c:pt>
              </c:numCache>
            </c:numRef>
          </c:val>
          <c:extLst>
            <c:ext xmlns:c16="http://schemas.microsoft.com/office/drawing/2014/chart" uri="{C3380CC4-5D6E-409C-BE32-E72D297353CC}">
              <c16:uniqueId val="{00000009-00BB-464B-A72D-FC5ED3F0A9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37576</c:v>
                </c:pt>
                <c:pt idx="3">
                  <c:v>39441</c:v>
                </c:pt>
                <c:pt idx="6">
                  <c:v>40155</c:v>
                </c:pt>
                <c:pt idx="9">
                  <c:v>41980</c:v>
                </c:pt>
                <c:pt idx="12">
                  <c:v>47728</c:v>
                </c:pt>
              </c:numCache>
            </c:numRef>
          </c:val>
          <c:extLst>
            <c:ext xmlns:c16="http://schemas.microsoft.com/office/drawing/2014/chart" uri="{C3380CC4-5D6E-409C-BE32-E72D297353CC}">
              <c16:uniqueId val="{0000000A-00BB-464B-A72D-FC5ED3F0A9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7439</c:v>
                </c:pt>
                <c:pt idx="2">
                  <c:v>#N/A</c:v>
                </c:pt>
                <c:pt idx="3">
                  <c:v>#N/A</c:v>
                </c:pt>
                <c:pt idx="4">
                  <c:v>9292</c:v>
                </c:pt>
                <c:pt idx="5">
                  <c:v>#N/A</c:v>
                </c:pt>
                <c:pt idx="6">
                  <c:v>#N/A</c:v>
                </c:pt>
                <c:pt idx="7">
                  <c:v>10831</c:v>
                </c:pt>
                <c:pt idx="8">
                  <c:v>#N/A</c:v>
                </c:pt>
                <c:pt idx="9">
                  <c:v>#N/A</c:v>
                </c:pt>
                <c:pt idx="10">
                  <c:v>8871</c:v>
                </c:pt>
                <c:pt idx="11">
                  <c:v>#N/A</c:v>
                </c:pt>
                <c:pt idx="12">
                  <c:v>#N/A</c:v>
                </c:pt>
                <c:pt idx="13">
                  <c:v>10006</c:v>
                </c:pt>
                <c:pt idx="14">
                  <c:v>#N/A</c:v>
                </c:pt>
              </c:numCache>
            </c:numRef>
          </c:val>
          <c:smooth val="0"/>
          <c:extLst>
            <c:ext xmlns:c16="http://schemas.microsoft.com/office/drawing/2014/chart" uri="{C3380CC4-5D6E-409C-BE32-E72D297353CC}">
              <c16:uniqueId val="{0000000B-00BB-464B-A72D-FC5ED3F0A9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2803</c:v>
                </c:pt>
                <c:pt idx="1">
                  <c:v>2787</c:v>
                </c:pt>
                <c:pt idx="2">
                  <c:v>2675</c:v>
                </c:pt>
              </c:numCache>
            </c:numRef>
          </c:val>
          <c:extLst>
            <c:ext xmlns:c16="http://schemas.microsoft.com/office/drawing/2014/chart" uri="{C3380CC4-5D6E-409C-BE32-E72D297353CC}">
              <c16:uniqueId val="{00000000-1609-4B91-ADC7-3470CEB282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155</c:v>
                </c:pt>
                <c:pt idx="1">
                  <c:v>288</c:v>
                </c:pt>
                <c:pt idx="2">
                  <c:v>288</c:v>
                </c:pt>
              </c:numCache>
            </c:numRef>
          </c:val>
          <c:extLst>
            <c:ext xmlns:c16="http://schemas.microsoft.com/office/drawing/2014/chart" uri="{C3380CC4-5D6E-409C-BE32-E72D297353CC}">
              <c16:uniqueId val="{00000001-1609-4B91-ADC7-3470CEB282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3743</c:v>
                </c:pt>
                <c:pt idx="1">
                  <c:v>3577</c:v>
                </c:pt>
                <c:pt idx="2">
                  <c:v>3526</c:v>
                </c:pt>
              </c:numCache>
            </c:numRef>
          </c:val>
          <c:extLst>
            <c:ext xmlns:c16="http://schemas.microsoft.com/office/drawing/2014/chart" uri="{C3380CC4-5D6E-409C-BE32-E72D297353CC}">
              <c16:uniqueId val="{00000002-1609-4B91-ADC7-3470CEB282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{0327F722-BFEB-4015-A32E-72969EBD0ADE}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511-4125-8ED2-0855C558EC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{AE808D46-6D57-4CC3-831A-1568CF94FADA}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11-4125-8ED2-0855C558EC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{48DC9FA5-4742-438E-A6EF-729ADD8F432F}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11-4125-8ED2-0855C558EC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{4F47292A-3BE9-46EF-B196-7F3EB862557F}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11-4125-8ED2-0855C558EC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{39D363FA-F052-4E9F-BD94-6632F4D5C183}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11-4125-8ED2-0855C558EC5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{4F7A3BCD-854C-44F3-AB88-2E07A3DDAA57}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511-4125-8ED2-0855C558EC5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{D9F7267E-B810-432E-8A6E-A400BC9ADC7C}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511-4125-8ED2-0855C558EC5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{EFC51648-D379-4C1A-BAFE-9BCE43ADE7A4}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511-4125-8ED2-0855C558EC5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{1E468B7F-ABA9-4D8F-A080-2690AAEC2140}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511-4125-8ED2-0855C558EC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511-4125-8ED2-0855C558EC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{E9874CAA-97A1-4962-9465-4B3E8E9547EE}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511-4125-8ED2-0855C558EC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{3A7EECA6-FAC0-4697-A9AA-BF5F941468FF}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11-4125-8ED2-0855C558EC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{914A07F5-2758-4689-9A1F-8652125CE613}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11-4125-8ED2-0855C558EC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{CBEFC01E-47E5-45B0-816B-8D6459C38A7A}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11-4125-8ED2-0855C558EC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{271CDBF5-571B-4D15-84D0-6645AA4A228C}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11-4125-8ED2-0855C558EC5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{DF64294E-9768-4DBD-8A88-8B6D3E20F722}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511-4125-8ED2-0855C558EC5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{7FD04257-9D85-4F5F-AC2E-AB7F585EAC7B}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511-4125-8ED2-0855C558EC5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{B9C6A5A0-CC3B-4312-A7B7-71A9487DD19E}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511-4125-8ED2-0855C558EC5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{CEE8A0CC-FB34-4B71-87D1-24958B3D861D}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511-4125-8ED2-0855C558EC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F511-4125-8ED2-0855C558EC5A}"/>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{ACC4DA81-2770-4A7C-BBE3-CC07D958C755}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ED6-4AA8-B15F-1457C5F2EC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{FAC933E6-78AF-4ADE-8BFC-7EF346745B35}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D6-4AA8-B15F-1457C5F2EC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{61C0ABDE-3715-406D-B4D3-5E94FA83638B}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D6-4AA8-B15F-1457C5F2EC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{608946CD-9005-4DFA-A964-05EB4979D050}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D6-4AA8-B15F-1457C5F2EC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{3514C7D0-D857-4725-9425-5C8C40912434}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D6-4AA8-B15F-1457C5F2EC6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{47232E9D-451D-4230-87FC-221CD834C85A}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ED6-4AA8-B15F-1457C5F2EC6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{C7DEB52A-A5FB-4C16-99C2-6BF5F3B1B272}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ED6-4AA8-B15F-1457C5F2EC6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{8505A255-F183-4ECC-99BF-544AAAE22EFE}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ED6-4AA8-B15F-1457C5F2EC6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{16B96DBB-C71D-4EBF-A1FC-E49DBD7765EC}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ED6-4AA8-B15F-1457C5F2EC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8.1999999999999993</c:v>
                </c:pt>
                <c:pt idx="16">
                  <c:v>8.4</c:v>
                </c:pt>
                <c:pt idx="24">
                  <c:v>7.3</c:v>
                </c:pt>
                <c:pt idx="32">
                  <c:v>6.6</c:v>
                </c:pt>
              </c:numCache>
            </c:numRef>
          </c:xVal>
          <c:yVal>
            <c:numRef>
              <c:f>公会計指標分析・財政指標組合せ分析表!$BP$73:$DC$73</c:f>
              <c:numCache>
                <c:formatCode>#,##0.0;"▲ "#,##0.0</c:formatCode>
                <c:ptCount val="40"/>
                <c:pt idx="0">
                  <c:v>37.5</c:v>
                </c:pt>
                <c:pt idx="8">
                  <c:v>46.6</c:v>
                </c:pt>
                <c:pt idx="16">
                  <c:v>53</c:v>
                </c:pt>
                <c:pt idx="24">
                  <c:v>42.9</c:v>
                </c:pt>
                <c:pt idx="32">
                  <c:v>46.7</c:v>
                </c:pt>
              </c:numCache>
            </c:numRef>
          </c:yVal>
          <c:smooth val="0"/>
          <c:extLst>
            <c:ext xmlns:c16="http://schemas.microsoft.com/office/drawing/2014/chart" uri="{C3380CC4-5D6E-409C-BE32-E72D297353CC}">
              <c16:uniqueId val="{00000009-DED6-4AA8-B15F-1457C5F2EC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{A0CEB94C-A606-4094-AF0A-5B72E0A883B9}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ED6-4AA8-B15F-1457C5F2EC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{01B88053-1515-4765-B7B0-8EA63F8F0624}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D6-4AA8-B15F-1457C5F2EC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{4ACB13C2-FADB-4B35-8461-E94EA8875F54}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D6-4AA8-B15F-1457C5F2EC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{4DF59B95-F8DE-44AA-9909-42709E5562F7}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D6-4AA8-B15F-1457C5F2EC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{3B02E38B-9CF6-43B9-ABE9-9CDB0021AD7A}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D6-4AA8-B15F-1457C5F2EC69}"/>
                </c:ext>
              </c:extLst>
            </c:dLbl>
            <c:dLbl>
              <c:idx val="8"/>
              <c:layout>
                <c:manualLayout>
                  <c:x val="-3.6621161056433295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{3B76B0B8-0A83-4702-9977-60B1CF1C59BD}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ED6-4AA8-B15F-1457C5F2EC69}"/>
                </c:ext>
              </c:extLst>
            </c:dLbl>
            <c:dLbl>
              <c:idx val="16"/>
              <c:layout>
                <c:manualLayout>
                  <c:x val="-2.6647101494224355E-2"/>
                  <c:y val="-5.420910373058009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{BF9C8E4B-EB01-4216-9D2A-4720D5EE62D4}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ED6-4AA8-B15F-1457C5F2EC69}"/>
                </c:ext>
              </c:extLst>
            </c:dLbl>
            <c:dLbl>
              <c:idx val="24"/>
              <c:layout>
                <c:manualLayout>
                  <c:x val="-3.6621232849961861E-2"/>
                  <c:y val="-7.062419044500779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{82DCFB09-F457-4342-9336-03B8C9C5BCE0}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ED6-4AA8-B15F-1457C5F2EC69}"/>
                </c:ext>
              </c:extLst>
            </c:dLbl>
            <c:dLbl>
              <c:idx val="32"/>
              <c:layout>
                <c:manualLayout>
                  <c:x val="-2.6647173287753057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{B28BF551-1C20-43EA-B355-5502456FB7EB}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ED6-4AA8-B15F-1457C5F2EC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DED6-4AA8-B15F-1457C5F2EC69}"/>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年度から公債費負担適正化計画に基づき、繰上償還により元利償還金を減少させるなどの改善を図ってきた結果、平成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か年平均で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年度は、分子については元利償還金の額が増加している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。また、下水道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事業会計に対する繰出金が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し、公営企業債の元利償還金に対する繰入金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。これらのことから、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年度の単年度実質公債費比率は、前年度と比べ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の単年度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数値を下回ったので、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ヵ年平均は前年度より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79回</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国民スポーツ大会</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24回障害者スポーツ大会</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関連事業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や、新ごみ処理施設の建設負担金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などの大型の投資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事業を予定していることから、数値の推移に注視しながら財政運営を行う必要がある。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前年度より増加しているものの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、早期健全化基準の数値を大きく下回っていることから良好な状態である。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公営企業債等繰入見込額の減の主な要因は、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経営改革プランに基づく病院事業会計への基準外繰出しの終了と、下水道事業会計の地方債残高が減少したこと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増の主な要因は、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彦根市スポーツ・文化交流センターの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整備事業に係る起債（約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円）および</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市役所本庁舎耐震化整備事業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に係る起債（約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億円）の借入によるもの。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このほかの数値はほぼ横ばいに推移しているものの、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79回</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国民スポーツ大会・第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24回障害者スポーツ大会</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関連事業や、新ごみ処理施設の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建設負担金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などの大型の投資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事業を予定していることから、数値の悪化が懸念されるため、これまで以上に自主財源の確保に努めなければならない。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事業の実施に当たっては、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緊急性、投資効果および後年度負担を検証し、総合的に判断していく必要がある。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滋賀県彦根市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利息の積み立てや、ふるさと納税等の寄附金の積み立てによる増はあるものの、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彦根市財政調整基金や彦根市文化財保護基金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などの取り崩しにより、前年度比約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百万円の現在高となった。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本格的な実施段階となる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79回</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国民スポーツ大会・第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24回障害者スポーツ大会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関連事業や、新ごみ処理施設の建設負担金などの大型の投資的事業を控えていることから、引き続き、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業務の委託化やＤＸ（デジタル・トランスフォーメーション）の推進、事務事業の見直しにより歳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出のスリム化を図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るととともに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新たな財源の掘り起こしなどにより歳入の確保に努め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出来る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限りの積み立てを行っていく。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彦根市一般廃棄物処理施設整備基金・・・本市の一般廃棄物処理施設の整備経費に充当する。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彦根市スポーツ・文化交流センター整備運営基金・・・彦根市スポーツ・文化交流センターの整備運営経費に充当する。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彦根市教育施設整備基金・・・本市の教育施設整備経費に充当する。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彦根市職員退職手当基金・・・本市職員の退職手当に充当する。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彦根市福祉・保健・医療基金・・・本市の福祉事業、保健事業および医療事業へ充当する。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減の主なもの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彦根市文化財保護</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城山観覧料の減収の影響を受けて、彦根城維持管理事業等への充当を行ったこと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市役所本庁舎整備事業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に充当したことによる減。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彦根市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誘客・宣伝事業、都市公園緑地維持管理事業等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への充当による減。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彦根市新型コロナウイルス感染症対策支援基金・・・同感染症の対策事業の財源とするため積み立てたことによる増。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彦根市国民スポーツ大会等運営基金・・・国民スポーツ大会等に備え積み立てたことによる増。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彦根市職員退職手当基金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毎年度、退職手当引当金見合いの消防業務受託収入を積み立てること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特定目的基金について、今後は、新ごみ処理施設建設等の大型投資的事業や個別施設計画に伴う各施設の修繕整備が控えており、こうした事業のための基金積み立ても必要となるため、歳出の見直しによる財源の確保と併せ、決算収支で生じる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額等については、各基金への配分を検討したうえで、必要な積み立てを行っていく。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万円）および前年度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繰越金等の積み立て（約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億円）があるものの、一般財源不足の補填として約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円を取り崩したことにより前年度より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の額を目安としており、積み立てを行うために、引き続き、業務の委託化やＤＸ（デジタル・トランスフォーメーション）の推進、事務事業の見直しにより歳出のスリム化を図るととともに、新たな財源の掘り起こしなどにより歳入の確保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出来る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限りの積み立てを行っていく。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利息の積み立て（約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による増である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近年実施している大型投資事業の影響により、今後は市債の償還額の増加が見込まれることから、積極的な積み立てを行っていく。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EBD96F2-0628-427D-9EA5-07C19DDD0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DA43E8E-CE67-4025-8AA9-71B4410C19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998577D-ABDC-44B0-8D27-44A59B708F0D}"/>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D1485AC-0F5C-44D1-95DC-748D5DD2DD0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B70DAED-E0F6-4BDD-AE0B-5272B013EB8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D5FBD5A-A75A-4F57-A87A-DE91029D3EC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5944DF1-C8BE-47EA-B044-229CAE9F63E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97AB756-36D8-4475-83CF-4620DD48770C}"/>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45BDD76-C83C-4AFC-85D8-20C9B018318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13D883B-148D-4DF6-86B8-320A062A121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3E3D9F5-88C5-45BA-AB49-F3BC9A51AE2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04AB7B9-209C-4BD6-951A-88A10523835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750563B-6EFF-493E-AC18-58D696CC7CC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E0FF226-8CCA-49AF-ADFA-751CA62DFADA}"/>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F342DF8-3417-4FC8-8908-13DBA3761C3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632D9AD-5261-456C-9E6A-A3E2D87A34E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1CD24C3-E66D-42D4-9B9A-475AAB7F1437}"/>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3E14D4D-BF87-4839-B61A-868DB555DCD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26FFC27-9410-481A-9F3D-B5B2EBFAD52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AF69B84-8DF5-4286-AE73-748A9BE4784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85E56AD-479D-4EDD-8D81-6BB6637325A8}"/>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2B23691-0FB6-444A-A8EC-B9B10E9DF55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56FA201-4B6F-498F-97F4-FD478D13BCDC}"/>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DEBC2E8-BE98-41EA-A0CF-53A3A4FB9FC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7D7D1A3-22FE-41FC-9301-7C769D0C0E7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E824249-D473-4733-873A-2E2A0931AD8C}"/>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9696FD1-4D4E-4392-A033-0CD9301E004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956F4F6-23FE-4674-A9DF-BA699058D94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5559C74-7DDB-4EB7-AE1A-BE206058022E}"/>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7DFF79C-4EBB-4EDF-BB78-1D0420695DD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3C973CE-BA0C-4FD6-B25C-6EFFA8728D5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3F55F14-06C8-4165-9FD4-F81190146E9D}"/>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1600BA7-4E1F-4951-A049-B13277FF731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DD27164-9DBB-44B0-99D2-4FC4A426161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C987217-2578-45E9-9204-AE81926BEA6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3573705-3FC1-4A2E-84A3-D167B0EB8808}"/>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F7761676-DA26-4C64-8533-2E90D3171EE6}"/>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858D057-7DFF-4E04-8495-AD24E70856B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51DC41C-879B-452A-8F24-7AFEE6041C86}"/>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9863739-777C-489D-9702-7061C12B7A1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2068228-EE3B-4C5C-9386-B50ED7BB374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04BD05C-068A-47AF-AE23-629E82A3CE3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60F0622-B6FA-4777-A2DF-40E92564A13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8094A68-DD46-46F7-89AF-44FD141A609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6792A96-1C3A-4078-85F3-321F800EC581}"/>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09BA290-756C-4580-AA87-76EB2233F8A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5078F0B-D05D-49A0-8D23-5BC7B7C9AE6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a:extLst>
            <a:ext uri="{FF2B5EF4-FFF2-40B4-BE49-F238E27FC236}">
              <a16:creationId xmlns:a16="http://schemas.microsoft.com/office/drawing/2014/main" id="{9EA59520-5CD9-46DD-B060-B140CEFE3499}"/>
            </a:ext>
          </a:extLst>
        </xdr:cNvPr>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a:extLst>
            <a:ext uri="{FF2B5EF4-FFF2-40B4-BE49-F238E27FC236}">
              <a16:creationId xmlns:a16="http://schemas.microsoft.com/office/drawing/2014/main" id="{E0989FF5-E393-4346-A66F-52906BE318B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a:extLst>
            <a:ext uri="{FF2B5EF4-FFF2-40B4-BE49-F238E27FC236}">
              <a16:creationId xmlns:a16="http://schemas.microsoft.com/office/drawing/2014/main" id="{30803F7E-E6F3-459D-92BA-24F70547D2D7}"/>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a:extLst>
            <a:ext uri="{FF2B5EF4-FFF2-40B4-BE49-F238E27FC236}">
              <a16:creationId xmlns:a16="http://schemas.microsoft.com/office/drawing/2014/main" id="{9679A68C-F8BB-447A-B07D-AD16ACF44D41}"/>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a:extLst>
            <a:ext uri="{FF2B5EF4-FFF2-40B4-BE49-F238E27FC236}">
              <a16:creationId xmlns:a16="http://schemas.microsoft.com/office/drawing/2014/main" id="{C88FAF13-F956-49B4-8D16-FD6F4ADE7AAE}"/>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a:extLst>
            <a:ext uri="{FF2B5EF4-FFF2-40B4-BE49-F238E27FC236}">
              <a16:creationId xmlns:a16="http://schemas.microsoft.com/office/drawing/2014/main" id="{0887D85B-9561-4336-ABCC-BFA5A79B5A4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a:extLst>
            <a:ext uri="{FF2B5EF4-FFF2-40B4-BE49-F238E27FC236}">
              <a16:creationId xmlns:a16="http://schemas.microsoft.com/office/drawing/2014/main" id="{566DCB95-AF26-40C6-811A-B9075CCB5B2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a:extLst>
            <a:ext uri="{FF2B5EF4-FFF2-40B4-BE49-F238E27FC236}">
              <a16:creationId xmlns:a16="http://schemas.microsoft.com/office/drawing/2014/main" id="{4E2FF4FB-189E-4DF5-B0BA-EE8DD0AB012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a:extLst>
            <a:ext uri="{FF2B5EF4-FFF2-40B4-BE49-F238E27FC236}">
              <a16:creationId xmlns:a16="http://schemas.microsoft.com/office/drawing/2014/main" id="{A6E2EE1D-06F5-4C4A-AEBF-164AFF69396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a:extLst>
            <a:ext uri="{FF2B5EF4-FFF2-40B4-BE49-F238E27FC236}">
              <a16:creationId xmlns:a16="http://schemas.microsoft.com/office/drawing/2014/main" id="{AFC9E4ED-8197-43FD-A740-ECE9FE1B2EDA}"/>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a:extLst>
            <a:ext uri="{FF2B5EF4-FFF2-40B4-BE49-F238E27FC236}">
              <a16:creationId xmlns:a16="http://schemas.microsoft.com/office/drawing/2014/main" id="{5CD5BB0E-D62C-4796-8E44-5EC48C0F63A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a:extLst>
            <a:ext uri="{FF2B5EF4-FFF2-40B4-BE49-F238E27FC236}">
              <a16:creationId xmlns:a16="http://schemas.microsoft.com/office/drawing/2014/main" id="{18B33302-B22E-4B01-B912-4959E182D6C1}"/>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a:extLst>
            <a:ext uri="{FF2B5EF4-FFF2-40B4-BE49-F238E27FC236}">
              <a16:creationId xmlns:a16="http://schemas.microsoft.com/office/drawing/2014/main" id="{07D6DC1E-48AA-48BB-A4A4-A33EE857AE3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a:extLst>
            <a:ext uri="{FF2B5EF4-FFF2-40B4-BE49-F238E27FC236}">
              <a16:creationId xmlns:a16="http://schemas.microsoft.com/office/drawing/2014/main" id="{3D8C828A-B3C5-4E70-939E-4332E9C1364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彦根市スポーツ・文化交流センター整備事業や市役所本庁舎耐震化整備事業などの大型の投資事業に係る地方債発行額が増加したことから将来負担額が増加し、債務償還比率は前年度比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％増加した。類似団体と比較すると職員数が多く、人件費が高い水準にあることや、物件費、扶助費の数値も高い水準にあることから、債務償還比率は類似団体と比べると高くなっている。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も大型事業における起債発行が見込まれ、債務償還比率の上昇が予測されることから、起債発行に関しては交付税算入率の高い起債メニューを活用し、経常一般財源等（歳入）等の確保に努めるとともに、働き方改革に基づく事業見直しを積極的に進めることにより経常経費充当財源等の削減に努め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3" name="テキスト ボックス 62">
          <a:extLst>
            <a:ext uri="{FF2B5EF4-FFF2-40B4-BE49-F238E27FC236}">
              <a16:creationId xmlns:a16="http://schemas.microsoft.com/office/drawing/2014/main" id="{216AB383-9EB1-479C-97D1-4D6A9FB02A4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a:extLst>
            <a:ext uri="{FF2B5EF4-FFF2-40B4-BE49-F238E27FC236}">
              <a16:creationId xmlns:a16="http://schemas.microsoft.com/office/drawing/2014/main" id="{591DACDC-6B56-4C8D-9337-7ECE8B5046F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a:extLst>
            <a:ext uri="{FF2B5EF4-FFF2-40B4-BE49-F238E27FC236}">
              <a16:creationId xmlns:a16="http://schemas.microsoft.com/office/drawing/2014/main" id="{D879E839-352C-432E-9D62-CABDC7B08401}"/>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6" name="直線コネクタ 65">
          <a:extLst>
            <a:ext uri="{FF2B5EF4-FFF2-40B4-BE49-F238E27FC236}">
              <a16:creationId xmlns:a16="http://schemas.microsoft.com/office/drawing/2014/main" id="{82915AD6-87A3-4B23-ABD7-90226E161F5B}"/>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67" name="テキスト ボックス 66">
          <a:extLst>
            <a:ext uri="{FF2B5EF4-FFF2-40B4-BE49-F238E27FC236}">
              <a16:creationId xmlns:a16="http://schemas.microsoft.com/office/drawing/2014/main" id="{62BF4B55-2323-4E84-BB32-0FE33FFAF23D}"/>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8" name="直線コネクタ 67">
          <a:extLst>
            <a:ext uri="{FF2B5EF4-FFF2-40B4-BE49-F238E27FC236}">
              <a16:creationId xmlns:a16="http://schemas.microsoft.com/office/drawing/2014/main" id="{143D61F5-1A09-4C97-A3B2-65FB0C13102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9" name="テキスト ボックス 68">
          <a:extLst>
            <a:ext uri="{FF2B5EF4-FFF2-40B4-BE49-F238E27FC236}">
              <a16:creationId xmlns:a16="http://schemas.microsoft.com/office/drawing/2014/main" id="{A7DB2AC7-285D-4D98-B913-ED7E0E0CACCD}"/>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0" name="直線コネクタ 69">
          <a:extLst>
            <a:ext uri="{FF2B5EF4-FFF2-40B4-BE49-F238E27FC236}">
              <a16:creationId xmlns:a16="http://schemas.microsoft.com/office/drawing/2014/main" id="{E22D1966-6749-489A-9BD6-F28BCB6E47E7}"/>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1" name="テキスト ボックス 70">
          <a:extLst>
            <a:ext uri="{FF2B5EF4-FFF2-40B4-BE49-F238E27FC236}">
              <a16:creationId xmlns:a16="http://schemas.microsoft.com/office/drawing/2014/main" id="{5C56FC24-6BB6-4706-9A78-1705D0DFDB4A}"/>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2" name="直線コネクタ 71">
          <a:extLst>
            <a:ext uri="{FF2B5EF4-FFF2-40B4-BE49-F238E27FC236}">
              <a16:creationId xmlns:a16="http://schemas.microsoft.com/office/drawing/2014/main" id="{73EEB6BC-FECC-4832-B364-E28832C7309B}"/>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3" name="テキスト ボックス 72">
          <a:extLst>
            <a:ext uri="{FF2B5EF4-FFF2-40B4-BE49-F238E27FC236}">
              <a16:creationId xmlns:a16="http://schemas.microsoft.com/office/drawing/2014/main" id="{F446AF7B-17A8-45DF-A2AD-73D0067F800C}"/>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4" name="直線コネクタ 73">
          <a:extLst>
            <a:ext uri="{FF2B5EF4-FFF2-40B4-BE49-F238E27FC236}">
              <a16:creationId xmlns:a16="http://schemas.microsoft.com/office/drawing/2014/main" id="{A1594929-5171-40BD-B4CC-71B764C7EA34}"/>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75" name="テキスト ボックス 74">
          <a:extLst>
            <a:ext uri="{FF2B5EF4-FFF2-40B4-BE49-F238E27FC236}">
              <a16:creationId xmlns:a16="http://schemas.microsoft.com/office/drawing/2014/main" id="{BAE80DFF-9DB0-47C5-97D5-31303FE4166F}"/>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6" name="直線コネクタ 75">
          <a:extLst>
            <a:ext uri="{FF2B5EF4-FFF2-40B4-BE49-F238E27FC236}">
              <a16:creationId xmlns:a16="http://schemas.microsoft.com/office/drawing/2014/main" id="{CB8ABF81-F4E0-4356-BE31-D08000745474}"/>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a:extLst>
            <a:ext uri="{FF2B5EF4-FFF2-40B4-BE49-F238E27FC236}">
              <a16:creationId xmlns:a16="http://schemas.microsoft.com/office/drawing/2014/main" id="{DA3A87FA-A732-4BE2-8972-8E00F541F6D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78" name="直線コネクタ 77">
          <a:extLst>
            <a:ext uri="{FF2B5EF4-FFF2-40B4-BE49-F238E27FC236}">
              <a16:creationId xmlns:a16="http://schemas.microsoft.com/office/drawing/2014/main" id="{A1858AD8-100F-4602-87D1-638C31A99C98}"/>
            </a:ext>
          </a:extLst>
        </xdr:cNvPr>
        <xdr:cNvCxnSpPr/>
      </xdr:nvCxnSpPr>
      <xdr:spPr>
        <a:xfrm flipV="1">
          <a:off x="14793595" y="4541308"/>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79" name="債務償還比率最小値テキスト">
          <a:extLst>
            <a:ext uri="{FF2B5EF4-FFF2-40B4-BE49-F238E27FC236}">
              <a16:creationId xmlns:a16="http://schemas.microsoft.com/office/drawing/2014/main" id="{AD3F02E5-65E8-4B02-A335-F203880EF147}"/>
            </a:ext>
          </a:extLst>
        </xdr:cNvPr>
        <xdr:cNvSpPr txBox="1"/>
      </xdr:nvSpPr>
      <xdr:spPr>
        <a:xfrm>
          <a:off x="14846300" y="5809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80" name="直線コネクタ 79">
          <a:extLst>
            <a:ext uri="{FF2B5EF4-FFF2-40B4-BE49-F238E27FC236}">
              <a16:creationId xmlns:a16="http://schemas.microsoft.com/office/drawing/2014/main" id="{3FBE98C6-562A-4EAA-A9E3-69173904FB32}"/>
            </a:ext>
          </a:extLst>
        </xdr:cNvPr>
        <xdr:cNvCxnSpPr/>
      </xdr:nvCxnSpPr>
      <xdr:spPr>
        <a:xfrm>
          <a:off x="14706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1" name="債務償還比率最大値テキスト">
          <a:extLst>
            <a:ext uri="{FF2B5EF4-FFF2-40B4-BE49-F238E27FC236}">
              <a16:creationId xmlns:a16="http://schemas.microsoft.com/office/drawing/2014/main" id="{46A9CE9E-130D-428E-A9CC-6A7FC5D5A5A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2" name="直線コネクタ 81">
          <a:extLst>
            <a:ext uri="{FF2B5EF4-FFF2-40B4-BE49-F238E27FC236}">
              <a16:creationId xmlns:a16="http://schemas.microsoft.com/office/drawing/2014/main" id="{4157D265-7B09-4A3A-BB8B-50431781590E}"/>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83" name="債務償還比率平均値テキスト">
          <a:extLst>
            <a:ext uri="{FF2B5EF4-FFF2-40B4-BE49-F238E27FC236}">
              <a16:creationId xmlns:a16="http://schemas.microsoft.com/office/drawing/2014/main" id="{6468FA27-4D97-4C99-A67A-6BB9B8B70167}"/>
            </a:ext>
          </a:extLst>
        </xdr:cNvPr>
        <xdr:cNvSpPr txBox="1"/>
      </xdr:nvSpPr>
      <xdr:spPr>
        <a:xfrm>
          <a:off x="14846300" y="5016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84" name="フローチャート: 判断 83">
          <a:extLst>
            <a:ext uri="{FF2B5EF4-FFF2-40B4-BE49-F238E27FC236}">
              <a16:creationId xmlns:a16="http://schemas.microsoft.com/office/drawing/2014/main" id="{5E873EB9-ABAD-4FB7-B3D4-234EE40E6B68}"/>
            </a:ext>
          </a:extLst>
        </xdr:cNvPr>
        <xdr:cNvSpPr/>
      </xdr:nvSpPr>
      <xdr:spPr>
        <a:xfrm>
          <a:off x="14744700" y="516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85" name="フローチャート: 判断 84">
          <a:extLst>
            <a:ext uri="{FF2B5EF4-FFF2-40B4-BE49-F238E27FC236}">
              <a16:creationId xmlns:a16="http://schemas.microsoft.com/office/drawing/2014/main" id="{54D90C9F-D7D7-4116-85B6-67182CE4EDBC}"/>
            </a:ext>
          </a:extLst>
        </xdr:cNvPr>
        <xdr:cNvSpPr/>
      </xdr:nvSpPr>
      <xdr:spPr>
        <a:xfrm>
          <a:off x="140335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86" name="フローチャート: 判断 85">
          <a:extLst>
            <a:ext uri="{FF2B5EF4-FFF2-40B4-BE49-F238E27FC236}">
              <a16:creationId xmlns:a16="http://schemas.microsoft.com/office/drawing/2014/main" id="{30ADABD5-136B-4EBF-9BF0-1C4159907C36}"/>
            </a:ext>
          </a:extLst>
        </xdr:cNvPr>
        <xdr:cNvSpPr/>
      </xdr:nvSpPr>
      <xdr:spPr>
        <a:xfrm>
          <a:off x="13271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87" name="フローチャート: 判断 86">
          <a:extLst>
            <a:ext uri="{FF2B5EF4-FFF2-40B4-BE49-F238E27FC236}">
              <a16:creationId xmlns:a16="http://schemas.microsoft.com/office/drawing/2014/main" id="{677FC2EC-E614-4E89-A70E-EEA7C28FEE0C}"/>
            </a:ext>
          </a:extLst>
        </xdr:cNvPr>
        <xdr:cNvSpPr/>
      </xdr:nvSpPr>
      <xdr:spPr>
        <a:xfrm>
          <a:off x="12509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88" name="フローチャート: 判断 87">
          <a:extLst>
            <a:ext uri="{FF2B5EF4-FFF2-40B4-BE49-F238E27FC236}">
              <a16:creationId xmlns:a16="http://schemas.microsoft.com/office/drawing/2014/main" id="{BB8C22E0-037B-4AFE-B77D-58BF5B3A6C23}"/>
            </a:ext>
          </a:extLst>
        </xdr:cNvPr>
        <xdr:cNvSpPr/>
      </xdr:nvSpPr>
      <xdr:spPr>
        <a:xfrm>
          <a:off x="11747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C6F286E-3A2C-4F60-8F12-772187C2ADDF}"/>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9F82869-8AC1-46A2-9DED-347657CAC654}"/>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F49B8CC-F2D7-4C7E-B8F4-F8CAFC12F3F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513F225-B21A-4BA8-8993-0100346669ED}"/>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1984CDEE-DD38-4EE3-A56E-B47DC88527CC}"/>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141541</xdr:rowOff>
    </xdr:from>
    <xdr:to>
      <xdr:col>76</xdr:col>
      <xdr:colOff>73025</xdr:colOff>
      <xdr:row>33</xdr:row>
      <xdr:rowOff>71691</xdr:rowOff>
    </xdr:to>
    <xdr:sp macro="" textlink="">
      <xdr:nvSpPr>
        <xdr:cNvPr id="94" name="楕円 93">
          <a:extLst>
            <a:ext uri="{FF2B5EF4-FFF2-40B4-BE49-F238E27FC236}">
              <a16:creationId xmlns:a16="http://schemas.microsoft.com/office/drawing/2014/main" id="{DFB66C9C-AC28-4961-83B6-B29257BBC264}"/>
            </a:ext>
          </a:extLst>
        </xdr:cNvPr>
        <xdr:cNvSpPr/>
      </xdr:nvSpPr>
      <xdr:spPr>
        <a:xfrm>
          <a:off x="14744700" y="56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119968</xdr:rowOff>
    </xdr:from>
    <xdr:ext cx="469744" cy="259045"/>
    <xdr:sp macro="" textlink="">
      <xdr:nvSpPr>
        <xdr:cNvPr id="95" name="債務償還比率該当値テキスト">
          <a:extLst>
            <a:ext uri="{FF2B5EF4-FFF2-40B4-BE49-F238E27FC236}">
              <a16:creationId xmlns:a16="http://schemas.microsoft.com/office/drawing/2014/main" id="{CF2A8CFE-9739-41D3-95B7-65AF009E326A}"/>
            </a:ext>
          </a:extLst>
        </xdr:cNvPr>
        <xdr:cNvSpPr txBox="1"/>
      </xdr:nvSpPr>
      <xdr:spPr>
        <a:xfrm>
          <a:off x="14846300" y="560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167859</xdr:rowOff>
    </xdr:from>
    <xdr:to>
      <xdr:col>72</xdr:col>
      <xdr:colOff>123825</xdr:colOff>
      <xdr:row>32</xdr:row>
      <xdr:rowOff>98009</xdr:rowOff>
    </xdr:to>
    <xdr:sp macro="" textlink="">
      <xdr:nvSpPr>
        <xdr:cNvPr id="96" name="楕円 95">
          <a:extLst>
            <a:ext uri="{FF2B5EF4-FFF2-40B4-BE49-F238E27FC236}">
              <a16:creationId xmlns:a16="http://schemas.microsoft.com/office/drawing/2014/main" id="{3FADFC46-7006-4E8D-9027-C228FDC65D2D}"/>
            </a:ext>
          </a:extLst>
        </xdr:cNvPr>
        <xdr:cNvSpPr/>
      </xdr:nvSpPr>
      <xdr:spPr>
        <a:xfrm>
          <a:off x="14033500" y="54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47209</xdr:rowOff>
    </xdr:from>
    <xdr:to>
      <xdr:col>76</xdr:col>
      <xdr:colOff>22225</xdr:colOff>
      <xdr:row>33</xdr:row>
      <xdr:rowOff>20891</xdr:rowOff>
    </xdr:to>
    <xdr:cxnSp macro="">
      <xdr:nvCxnSpPr>
        <xdr:cNvPr id="97" name="直線コネクタ 96">
          <a:extLst>
            <a:ext uri="{FF2B5EF4-FFF2-40B4-BE49-F238E27FC236}">
              <a16:creationId xmlns:a16="http://schemas.microsoft.com/office/drawing/2014/main" id="{F82439E5-4C2D-4072-897B-492D990CA995}"/>
            </a:ext>
          </a:extLst>
        </xdr:cNvPr>
        <xdr:cNvCxnSpPr/>
      </xdr:nvCxnSpPr>
      <xdr:spPr>
        <a:xfrm>
          <a:off x="14084300" y="5533609"/>
          <a:ext cx="711200" cy="1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11042</xdr:rowOff>
    </xdr:from>
    <xdr:to>
      <xdr:col>68</xdr:col>
      <xdr:colOff>123825</xdr:colOff>
      <xdr:row>32</xdr:row>
      <xdr:rowOff>112642</xdr:rowOff>
    </xdr:to>
    <xdr:sp macro="" textlink="">
      <xdr:nvSpPr>
        <xdr:cNvPr id="98" name="楕円 97">
          <a:extLst>
            <a:ext uri="{FF2B5EF4-FFF2-40B4-BE49-F238E27FC236}">
              <a16:creationId xmlns:a16="http://schemas.microsoft.com/office/drawing/2014/main" id="{F3775293-0079-4F90-9C78-33398B61750C}"/>
            </a:ext>
          </a:extLst>
        </xdr:cNvPr>
        <xdr:cNvSpPr/>
      </xdr:nvSpPr>
      <xdr:spPr>
        <a:xfrm>
          <a:off x="13271500" y="549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47209</xdr:rowOff>
    </xdr:from>
    <xdr:to>
      <xdr:col>72</xdr:col>
      <xdr:colOff>73025</xdr:colOff>
      <xdr:row>32</xdr:row>
      <xdr:rowOff>61842</xdr:rowOff>
    </xdr:to>
    <xdr:cxnSp macro="">
      <xdr:nvCxnSpPr>
        <xdr:cNvPr id="99" name="直線コネクタ 98">
          <a:extLst>
            <a:ext uri="{FF2B5EF4-FFF2-40B4-BE49-F238E27FC236}">
              <a16:creationId xmlns:a16="http://schemas.microsoft.com/office/drawing/2014/main" id="{C1AE8BF4-C00F-4AA0-8E37-F68C6C2F8BB6}"/>
            </a:ext>
          </a:extLst>
        </xdr:cNvPr>
        <xdr:cNvCxnSpPr/>
      </xdr:nvCxnSpPr>
      <xdr:spPr>
        <a:xfrm flipV="1">
          <a:off x="13322300" y="5533609"/>
          <a:ext cx="762000" cy="1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140751</xdr:rowOff>
    </xdr:from>
    <xdr:to>
      <xdr:col>64</xdr:col>
      <xdr:colOff>123825</xdr:colOff>
      <xdr:row>32</xdr:row>
      <xdr:rowOff>70901</xdr:rowOff>
    </xdr:to>
    <xdr:sp macro="" textlink="">
      <xdr:nvSpPr>
        <xdr:cNvPr id="100" name="楕円 99">
          <a:extLst>
            <a:ext uri="{FF2B5EF4-FFF2-40B4-BE49-F238E27FC236}">
              <a16:creationId xmlns:a16="http://schemas.microsoft.com/office/drawing/2014/main" id="{91870226-1E13-4912-BB05-BA2CD0157EDD}"/>
            </a:ext>
          </a:extLst>
        </xdr:cNvPr>
        <xdr:cNvSpPr/>
      </xdr:nvSpPr>
      <xdr:spPr>
        <a:xfrm>
          <a:off x="12509500" y="54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20101</xdr:rowOff>
    </xdr:from>
    <xdr:to>
      <xdr:col>68</xdr:col>
      <xdr:colOff>73025</xdr:colOff>
      <xdr:row>32</xdr:row>
      <xdr:rowOff>61842</xdr:rowOff>
    </xdr:to>
    <xdr:cxnSp macro="">
      <xdr:nvCxnSpPr>
        <xdr:cNvPr id="101" name="直線コネクタ 100">
          <a:extLst>
            <a:ext uri="{FF2B5EF4-FFF2-40B4-BE49-F238E27FC236}">
              <a16:creationId xmlns:a16="http://schemas.microsoft.com/office/drawing/2014/main" id="{BB20141B-0090-464D-92A0-B0FA710670C4}"/>
            </a:ext>
          </a:extLst>
        </xdr:cNvPr>
        <xdr:cNvCxnSpPr/>
      </xdr:nvCxnSpPr>
      <xdr:spPr>
        <a:xfrm>
          <a:off x="12560300" y="5506501"/>
          <a:ext cx="762000" cy="4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125399</xdr:rowOff>
    </xdr:from>
    <xdr:to>
      <xdr:col>60</xdr:col>
      <xdr:colOff>123825</xdr:colOff>
      <xdr:row>32</xdr:row>
      <xdr:rowOff>55549</xdr:rowOff>
    </xdr:to>
    <xdr:sp macro="" textlink="">
      <xdr:nvSpPr>
        <xdr:cNvPr id="102" name="楕円 101">
          <a:extLst>
            <a:ext uri="{FF2B5EF4-FFF2-40B4-BE49-F238E27FC236}">
              <a16:creationId xmlns:a16="http://schemas.microsoft.com/office/drawing/2014/main" id="{E0036862-1BD4-4BB2-B9E8-ADDEC83628E6}"/>
            </a:ext>
          </a:extLst>
        </xdr:cNvPr>
        <xdr:cNvSpPr/>
      </xdr:nvSpPr>
      <xdr:spPr>
        <a:xfrm>
          <a:off x="11747500" y="54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4749</xdr:rowOff>
    </xdr:from>
    <xdr:to>
      <xdr:col>64</xdr:col>
      <xdr:colOff>73025</xdr:colOff>
      <xdr:row>32</xdr:row>
      <xdr:rowOff>20101</xdr:rowOff>
    </xdr:to>
    <xdr:cxnSp macro="">
      <xdr:nvCxnSpPr>
        <xdr:cNvPr id="103" name="直線コネクタ 102">
          <a:extLst>
            <a:ext uri="{FF2B5EF4-FFF2-40B4-BE49-F238E27FC236}">
              <a16:creationId xmlns:a16="http://schemas.microsoft.com/office/drawing/2014/main" id="{3B78010E-1DD5-4168-82B9-277F49C2EF15}"/>
            </a:ext>
          </a:extLst>
        </xdr:cNvPr>
        <xdr:cNvCxnSpPr/>
      </xdr:nvCxnSpPr>
      <xdr:spPr>
        <a:xfrm>
          <a:off x="11798300" y="5491149"/>
          <a:ext cx="762000" cy="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04" name="n_1aveValue債務償還比率">
          <a:extLst>
            <a:ext uri="{FF2B5EF4-FFF2-40B4-BE49-F238E27FC236}">
              <a16:creationId xmlns:a16="http://schemas.microsoft.com/office/drawing/2014/main" id="{42A2274A-709C-4E97-8201-E1221B223707}"/>
            </a:ext>
          </a:extLst>
        </xdr:cNvPr>
        <xdr:cNvSpPr txBox="1"/>
      </xdr:nvSpPr>
      <xdr:spPr>
        <a:xfrm>
          <a:off x="13836727" y="490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05" name="n_2aveValue債務償還比率">
          <a:extLst>
            <a:ext uri="{FF2B5EF4-FFF2-40B4-BE49-F238E27FC236}">
              <a16:creationId xmlns:a16="http://schemas.microsoft.com/office/drawing/2014/main" id="{B59ECFC3-8BAE-4145-BC71-62579C2329E6}"/>
            </a:ext>
          </a:extLst>
        </xdr:cNvPr>
        <xdr:cNvSpPr txBox="1"/>
      </xdr:nvSpPr>
      <xdr:spPr>
        <a:xfrm>
          <a:off x="13087427" y="488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06" name="n_3aveValue債務償還比率">
          <a:extLst>
            <a:ext uri="{FF2B5EF4-FFF2-40B4-BE49-F238E27FC236}">
              <a16:creationId xmlns:a16="http://schemas.microsoft.com/office/drawing/2014/main" id="{5EBA9039-0BA4-4C31-AADE-300010FB6BE3}"/>
            </a:ext>
          </a:extLst>
        </xdr:cNvPr>
        <xdr:cNvSpPr txBox="1"/>
      </xdr:nvSpPr>
      <xdr:spPr>
        <a:xfrm>
          <a:off x="12325427" y="49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07" name="n_4aveValue債務償還比率">
          <a:extLst>
            <a:ext uri="{FF2B5EF4-FFF2-40B4-BE49-F238E27FC236}">
              <a16:creationId xmlns:a16="http://schemas.microsoft.com/office/drawing/2014/main" id="{6CE7A90F-8544-473A-AB4C-E8875FCE608A}"/>
            </a:ext>
          </a:extLst>
        </xdr:cNvPr>
        <xdr:cNvSpPr txBox="1"/>
      </xdr:nvSpPr>
      <xdr:spPr>
        <a:xfrm>
          <a:off x="11563427" y="49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89136</xdr:rowOff>
    </xdr:from>
    <xdr:ext cx="469744" cy="259045"/>
    <xdr:sp macro="" textlink="">
      <xdr:nvSpPr>
        <xdr:cNvPr id="108" name="n_1mainValue債務償還比率">
          <a:extLst>
            <a:ext uri="{FF2B5EF4-FFF2-40B4-BE49-F238E27FC236}">
              <a16:creationId xmlns:a16="http://schemas.microsoft.com/office/drawing/2014/main" id="{83C0A854-40B5-4E1C-AA7A-6495871B30C7}"/>
            </a:ext>
          </a:extLst>
        </xdr:cNvPr>
        <xdr:cNvSpPr txBox="1"/>
      </xdr:nvSpPr>
      <xdr:spPr>
        <a:xfrm>
          <a:off x="13836727" y="557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103769</xdr:rowOff>
    </xdr:from>
    <xdr:ext cx="469744" cy="259045"/>
    <xdr:sp macro="" textlink="">
      <xdr:nvSpPr>
        <xdr:cNvPr id="109" name="n_2mainValue債務償還比率">
          <a:extLst>
            <a:ext uri="{FF2B5EF4-FFF2-40B4-BE49-F238E27FC236}">
              <a16:creationId xmlns:a16="http://schemas.microsoft.com/office/drawing/2014/main" id="{9C3A03AE-5017-4E78-A15F-2632FDB81598}"/>
            </a:ext>
          </a:extLst>
        </xdr:cNvPr>
        <xdr:cNvSpPr txBox="1"/>
      </xdr:nvSpPr>
      <xdr:spPr>
        <a:xfrm>
          <a:off x="13087427" y="559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62028</xdr:rowOff>
    </xdr:from>
    <xdr:ext cx="469744" cy="259045"/>
    <xdr:sp macro="" textlink="">
      <xdr:nvSpPr>
        <xdr:cNvPr id="110" name="n_3mainValue債務償還比率">
          <a:extLst>
            <a:ext uri="{FF2B5EF4-FFF2-40B4-BE49-F238E27FC236}">
              <a16:creationId xmlns:a16="http://schemas.microsoft.com/office/drawing/2014/main" id="{95DB1887-0E63-47C0-B178-5CF234C189BD}"/>
            </a:ext>
          </a:extLst>
        </xdr:cNvPr>
        <xdr:cNvSpPr txBox="1"/>
      </xdr:nvSpPr>
      <xdr:spPr>
        <a:xfrm>
          <a:off x="12325427" y="554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46676</xdr:rowOff>
    </xdr:from>
    <xdr:ext cx="469744" cy="259045"/>
    <xdr:sp macro="" textlink="">
      <xdr:nvSpPr>
        <xdr:cNvPr id="111" name="n_4mainValue債務償還比率">
          <a:extLst>
            <a:ext uri="{FF2B5EF4-FFF2-40B4-BE49-F238E27FC236}">
              <a16:creationId xmlns:a16="http://schemas.microsoft.com/office/drawing/2014/main" id="{F1C99409-9197-450D-B49B-7E73F438CE2F}"/>
            </a:ext>
          </a:extLst>
        </xdr:cNvPr>
        <xdr:cNvSpPr txBox="1"/>
      </xdr:nvSpPr>
      <xdr:spPr>
        <a:xfrm>
          <a:off x="11563427" y="553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2" name="正方形/長方形 111">
          <a:extLst>
            <a:ext uri="{FF2B5EF4-FFF2-40B4-BE49-F238E27FC236}">
              <a16:creationId xmlns:a16="http://schemas.microsoft.com/office/drawing/2014/main" id="{A139E0AA-88F0-498F-B353-D471ECF27B3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3" name="正方形/長方形 112">
          <a:extLst>
            <a:ext uri="{FF2B5EF4-FFF2-40B4-BE49-F238E27FC236}">
              <a16:creationId xmlns:a16="http://schemas.microsoft.com/office/drawing/2014/main" id="{B45258DD-8BAD-4924-AAC7-FDC1ECD0D7B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4" name="正方形/長方形 113">
          <a:extLst>
            <a:ext uri="{FF2B5EF4-FFF2-40B4-BE49-F238E27FC236}">
              <a16:creationId xmlns:a16="http://schemas.microsoft.com/office/drawing/2014/main" id="{CCB9ADF7-88BA-4B8D-B258-5C3989375232}"/>
            </a:ext>
          </a:extLst>
        </xdr:cNvPr>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5" name="正方形/長方形 114">
          <a:extLst>
            <a:ext uri="{FF2B5EF4-FFF2-40B4-BE49-F238E27FC236}">
              <a16:creationId xmlns:a16="http://schemas.microsoft.com/office/drawing/2014/main" id="{F5E7557A-83B4-44FA-AAB4-FF04085533FA}"/>
            </a:ext>
          </a:extLst>
        </xdr:cNvPr>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6" name="テキスト ボックス 115">
          <a:extLst>
            <a:ext uri="{FF2B5EF4-FFF2-40B4-BE49-F238E27FC236}">
              <a16:creationId xmlns:a16="http://schemas.microsoft.com/office/drawing/2014/main" id="{BAF50DEE-55C4-435B-B257-1393B44DF782}"/>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7" name="テキスト ボックス 116">
          <a:extLst>
            <a:ext uri="{FF2B5EF4-FFF2-40B4-BE49-F238E27FC236}">
              <a16:creationId xmlns:a16="http://schemas.microsoft.com/office/drawing/2014/main" id="{F88F94FA-C25E-437E-8D23-D8CC7199E68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674ED9-8839-458B-B7C7-9E034395A6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A0208E-FB67-4E52-B9CC-AC1BFB7712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BA334B-ABD3-4C92-A9AD-25D424ABCD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9539178-051D-47F7-A906-79A57BE429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0CBC6F-C494-4C38-826D-6F828CBF6A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A9A7E7-8104-4D2B-AD36-CB360CB15E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34C72A-3E03-45C2-93C1-A20BEDC3AEC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1E465C4-AA4D-478D-B78E-FE3C3F72E5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E0A846-BE0B-45BC-BE3E-5F75FA3BBD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0C9DFD-7B7B-4EA7-A8B5-95150634DB0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D04BAD-ABF8-46C7-AB60-C9431FE506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4B63B8-0BB4-407D-B924-BF0445FBF21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74F049-E5AC-4D52-8595-5576C74E2F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2BF7E0-58E9-4969-B508-2B594435AA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3A1E664-B8AD-4BA2-9005-1B5542248C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86FF853-32D2-4EB9-93D9-ABF31037CD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E7E142FF-401A-4AE9-A475-A7E2B61A1F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DF6DC08-189F-4AC6-B0DF-F7FE4801AF7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96F5A558-91E2-4FE6-BCD6-732DECA4519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E6D12E2F-651F-4246-86D1-D253DA9CF7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D990A313-15A3-4B9C-93FA-739E075B86C2}"/>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DBDB4D41-6541-4ED5-BFFD-57074686E3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53744412-B694-4046-B313-9B6E1D3609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4785B410-6CC0-4843-A755-92F824BBCE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240C27-83F6-4818-B100-FC5BB04156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CFBC608-78CA-47E5-B8D0-683A3B0ABFF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203400-EBC4-4331-A359-DD8BEA7567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00ADFD-81DB-4D99-80E3-F8837C1F4F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4AB26B-87DA-4A4C-AB23-51413793A26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6C4BC82-6C91-4966-9206-99A8667F95A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D1A35F-48F4-4E75-92CD-370F2A7F65E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519C7B-4319-406B-9FB5-3F1639813E8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1A5BC0E-26EE-471E-97E7-E5A53AFA9F8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749309D-3473-42EF-BAF8-11281C95C6D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3870FC-0A7E-42F0-9B7A-5BB4F537E6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06A1E5-06C4-4DF9-93CD-70C3763A8B0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8DD30C-A88B-450A-9279-C250EB4E640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D08FEA-8D11-447D-8E9A-29ACB2A0C8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358BCE5-FBD1-49D0-9369-3C17C152766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F54C2A-FB9C-432F-B0C0-6D4F0749824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A6718BCC-7A01-4DE2-B5DC-21D6B46A2DA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96DF081D-5C93-42A1-A177-EAA24E633E1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6EE5CD13-E5D9-463A-9BFD-C7C33E88861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EB2456D9-708B-4F44-ABBC-EF113B267D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F0E2D8F9-20D2-4115-9E3E-31E7FB9FB835}"/>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0DC2BDE1-79A4-48AB-9C5C-14F3039617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A76CE931-15BF-4CD3-B04C-92B4265B8B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F061A56C-484D-4CE6-A7A5-7F7F2F9E5E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年度以降は類似団体とほぼ同水準で推移している。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納税義務者数が増加し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から個人市民税については増収となったが、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新型コロナウイルス感染症の感染拡大による影響を受けて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、主要法人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および市内中小法人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の業績が悪化したことから法人市民税が大幅な減収となり、市税全体で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減収となった。一方で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法人事業税交付金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等が増収となり、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となったことから、数値は前年度と同水準を維持した。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しばらくは、大型の投資事業が継続されるものの、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今後は基準財政需要額に影響を与える公債費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の抑制に努める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税収納率向上対策等を中心とした税収の確保と、税外収入の確保に関する取組の推進を図ることにより歳入確保に努める。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145143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経常収支比率については、歳入の経常一般財源については、地方税が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658,894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％）の減となったものの、地方消費税交付金が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422,004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214,815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％）の増となったことで、前年度と同程度となった。歳出の経常一般財源については、会計年度任用職員制度の導入等に伴い、人件費が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1,313,146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％）増加する一方で、物件費の減少が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361,005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％）にとどまったことから、全体では前年度と比べ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851,713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％）増額となり、前年度より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類似団体平均と比較して依然として高い水準であり、財政の硬直化の進行が顕著であることから、今後については、引き続き事業見直しを行い、削減可能な支出について検討を重ね、経常経費の削減を図る。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66</xdr:row>
      <xdr:rowOff>66463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132820"/>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149437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1328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44873</xdr:rowOff>
    </xdr:from>
    <xdr:to>
      <xdr:col>15</xdr:col>
      <xdr:colOff>82550</xdr:colOff>
      <xdr:row>65</xdr:row>
      <xdr:rowOff>149437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1891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60960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18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15663</xdr:rowOff>
    </xdr:from>
    <xdr:to>
      <xdr:col>23</xdr:col>
      <xdr:colOff>184150</xdr:colOff>
      <xdr:row>66</xdr:row>
      <xdr:rowOff>117263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159190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3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98637</xdr:rowOff>
    </xdr:from>
    <xdr:to>
      <xdr:col>15</xdr:col>
      <xdr:colOff>133350</xdr:colOff>
      <xdr:row>66</xdr:row>
      <xdr:rowOff>28787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13564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や退職手当の増加により、前年度より増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額となった。物件費については、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会計年度任用職員制度の導入に伴い臨時職員の賃金が減少となった</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小・中学校の教育用コンピュータ整備事業や新型コロナウイルス感染症対策に係る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経費が増加し、全体でも増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額となった。人件費・物件費ともに前年度より増額となり、類似団体平均と比べても高い水準となっている。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今後については、物件費の抑制に努めるとともに、業務の委託化やＤＸ（デジタル・トランスフォーメーション）の推進等により、人件費の抑制を図る。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73031</xdr:rowOff>
    </xdr:from>
    <xdr:to>
      <xdr:col>23</xdr:col>
      <xdr:colOff>133350</xdr:colOff>
      <xdr:row>83</xdr:row>
      <xdr:rowOff>166236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131931"/>
          <a:ext cx="838200" cy="2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73031</xdr:rowOff>
    </xdr:from>
    <xdr:to>
      <xdr:col>19</xdr:col>
      <xdr:colOff>133350</xdr:colOff>
      <xdr:row>82</xdr:row>
      <xdr:rowOff>95938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4131931"/>
          <a:ext cx="889000" cy="2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93283</xdr:rowOff>
    </xdr:from>
    <xdr:to>
      <xdr:col>15</xdr:col>
      <xdr:colOff>82550</xdr:colOff>
      <xdr:row>82</xdr:row>
      <xdr:rowOff>95938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52183"/>
          <a:ext cx="8890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170247</xdr:rowOff>
    </xdr:from>
    <xdr:to>
      <xdr:col>11</xdr:col>
      <xdr:colOff>31750</xdr:colOff>
      <xdr:row>82</xdr:row>
      <xdr:rowOff>93283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57697"/>
          <a:ext cx="889000" cy="9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115436</xdr:rowOff>
    </xdr:from>
    <xdr:to>
      <xdr:col>23</xdr:col>
      <xdr:colOff>184150</xdr:colOff>
      <xdr:row>84</xdr:row>
      <xdr:rowOff>45586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87513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31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22231</xdr:rowOff>
    </xdr:from>
    <xdr:to>
      <xdr:col>19</xdr:col>
      <xdr:colOff>184150</xdr:colOff>
      <xdr:row>82</xdr:row>
      <xdr:rowOff>123831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0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108608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16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45138</xdr:rowOff>
    </xdr:from>
    <xdr:to>
      <xdr:col>15</xdr:col>
      <xdr:colOff>133350</xdr:colOff>
      <xdr:row>82</xdr:row>
      <xdr:rowOff>146738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1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131515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1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42483</xdr:rowOff>
    </xdr:from>
    <xdr:to>
      <xdr:col>11</xdr:col>
      <xdr:colOff>82550</xdr:colOff>
      <xdr:row>82</xdr:row>
      <xdr:rowOff>144083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1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128860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1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119447</xdr:rowOff>
    </xdr:from>
    <xdr:to>
      <xdr:col>7</xdr:col>
      <xdr:colOff>31750</xdr:colOff>
      <xdr:row>82</xdr:row>
      <xdr:rowOff>49597</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34374</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0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給与については、本市は従前から国家公務員制度に準拠しているが、類似団体の平均を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ポイントとなっている。この要因は経験年数</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年未満の職員数において、ラスパイレス指数が相対的に低く、職員数も多いためである。今後も国家公務員制度準拠を基本とし、給与の適正化に努める。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82550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3637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48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128270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0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85</xdr:row>
      <xdr:rowOff>128270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2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消防やごみの収集・処理業務を直営で行っており、特に消防については、近隣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から受託し実施していることから、類似団体平均を上回る結果となっている。今後は、財政の健全化を推進するにあたり、必要最小限の職員補充に努めるとともに、指定管理者制度などによる民間委託の拡充を図り、職員数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762</xdr:rowOff>
    </xdr:from>
    <xdr:to>
      <xdr:col>81</xdr:col>
      <xdr:colOff>44450</xdr:colOff>
      <xdr:row>64</xdr:row>
      <xdr:rowOff>29718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7356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169799</xdr:rowOff>
    </xdr:from>
    <xdr:to>
      <xdr:col>77</xdr:col>
      <xdr:colOff>44450</xdr:colOff>
      <xdr:row>64</xdr:row>
      <xdr:rowOff>762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7114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169799</xdr:rowOff>
    </xdr:from>
    <xdr:to>
      <xdr:col>72</xdr:col>
      <xdr:colOff>203200</xdr:colOff>
      <xdr:row>64</xdr:row>
      <xdr:rowOff>17653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97114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15240</xdr:rowOff>
    </xdr:from>
    <xdr:to>
      <xdr:col>68</xdr:col>
      <xdr:colOff>152400</xdr:colOff>
      <xdr:row>64</xdr:row>
      <xdr:rowOff>17653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8804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150368</xdr:rowOff>
    </xdr:from>
    <xdr:to>
      <xdr:col>81</xdr:col>
      <xdr:colOff>95250</xdr:colOff>
      <xdr:row>64</xdr:row>
      <xdr:rowOff>80518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122445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121412</xdr:rowOff>
    </xdr:from>
    <xdr:to>
      <xdr:col>77</xdr:col>
      <xdr:colOff>95250</xdr:colOff>
      <xdr:row>64</xdr:row>
      <xdr:rowOff>51562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36339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118999</xdr:rowOff>
    </xdr:from>
    <xdr:to>
      <xdr:col>73</xdr:col>
      <xdr:colOff>44450</xdr:colOff>
      <xdr:row>64</xdr:row>
      <xdr:rowOff>49149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33926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0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138303</xdr:rowOff>
    </xdr:from>
    <xdr:to>
      <xdr:col>68</xdr:col>
      <xdr:colOff>203200</xdr:colOff>
      <xdr:row>64</xdr:row>
      <xdr:rowOff>68453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53230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135890</xdr:rowOff>
    </xdr:from>
    <xdr:to>
      <xdr:col>64</xdr:col>
      <xdr:colOff>152400</xdr:colOff>
      <xdr:row>64</xdr:row>
      <xdr:rowOff>66040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50817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年度の単年度実質公債費比率</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でみると</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である標準財政規模が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増と</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分子についても元利償還金や、公営企業債の元利償還金に対する繰入金が増加し、増となったが、分子の増加幅の方が大きかったことから、前年度と比べて上昇した。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年度の単年度数値を下回ったことから、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％の減となった。起債の許可基準である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％は下回っているものの、次年度以降も多額の起債発行が見込まれる大型の事業が控えているため、今後の数値の推移に注視しながら財政運営を行う必要がある。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104019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88158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104019</xdr:rowOff>
    </xdr:from>
    <xdr:to>
      <xdr:col>77</xdr:col>
      <xdr:colOff>44450</xdr:colOff>
      <xdr:row>41</xdr:row>
      <xdr:rowOff>58965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9620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58965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0654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35983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0309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116312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53219</xdr:rowOff>
    </xdr:from>
    <xdr:to>
      <xdr:col>77</xdr:col>
      <xdr:colOff>95250</xdr:colOff>
      <xdr:row>40</xdr:row>
      <xdr:rowOff>154819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37089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経営改革プランに基づく病院事業会計への基準外繰出しの終了と、下水道事業会計の地方債残高が減少したことにより、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公営企業債等繰入見込額が減少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する一方で、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については、彦根市スポーツ・文化交流センター整備事業や市役所</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本庁舎耐震化整備事業に係る起債によ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り、大きく増加した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全体として、将来負担比率は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状態である。次年度以降も大型の投資事業が増える見込みであり、数値の悪化が懸念されるため、これまで以上に自主財源の確保に努めるとともに、起債についても交付税算入率の高いメニューを活用するなど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62956</xdr:rowOff>
    </xdr:from>
    <xdr:to>
      <xdr:col>81</xdr:col>
      <xdr:colOff>44450</xdr:colOff>
      <xdr:row>16</xdr:row>
      <xdr:rowOff>106619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806156"/>
          <a:ext cx="8382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62956</xdr:rowOff>
    </xdr:from>
    <xdr:to>
      <xdr:col>77</xdr:col>
      <xdr:colOff>44450</xdr:colOff>
      <xdr:row>17</xdr:row>
      <xdr:rowOff>7560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806156"/>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105471</xdr:rowOff>
    </xdr:from>
    <xdr:to>
      <xdr:col>72</xdr:col>
      <xdr:colOff>203200</xdr:colOff>
      <xdr:row>17</xdr:row>
      <xdr:rowOff>7560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848671"/>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907</xdr:rowOff>
    </xdr:from>
    <xdr:to>
      <xdr:col>68</xdr:col>
      <xdr:colOff>152400</xdr:colOff>
      <xdr:row>16</xdr:row>
      <xdr:rowOff>105471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744107"/>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55819</xdr:rowOff>
    </xdr:from>
    <xdr:to>
      <xdr:col>81</xdr:col>
      <xdr:colOff>95250</xdr:colOff>
      <xdr:row>16</xdr:row>
      <xdr:rowOff>157419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7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27896</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7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12156</xdr:rowOff>
    </xdr:from>
    <xdr:to>
      <xdr:col>77</xdr:col>
      <xdr:colOff>95250</xdr:colOff>
      <xdr:row>16</xdr:row>
      <xdr:rowOff>113756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98533</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84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128210</xdr:rowOff>
    </xdr:from>
    <xdr:to>
      <xdr:col>73</xdr:col>
      <xdr:colOff>44450</xdr:colOff>
      <xdr:row>17</xdr:row>
      <xdr:rowOff>58360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8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43137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9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54671</xdr:rowOff>
    </xdr:from>
    <xdr:to>
      <xdr:col>68</xdr:col>
      <xdr:colOff>203200</xdr:colOff>
      <xdr:row>16</xdr:row>
      <xdr:rowOff>156271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141048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88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121557</xdr:rowOff>
    </xdr:from>
    <xdr:to>
      <xdr:col>64</xdr:col>
      <xdr:colOff>152400</xdr:colOff>
      <xdr:row>16</xdr:row>
      <xdr:rowOff>51707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36484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7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定年退職者等の増加による退職金の増と、会計年度任用職員制度の導入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により、経常経費に占める割合は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となった。本市は、消防業務とごみの収集・処理に関わる業務を直営で行っているため、一部事務組合への負担金は少なくなっている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直接の人件費は高くなる傾向にあ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ることも一因として挙げられる。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財政の健全化を推進するため、事業量に見合った人員配置に努めつつ、</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業務の委託化やＤＸ（デジタル・トランスフォーメーション）の推進等により、人件費の抑制を図</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101600</xdr:rowOff>
    </xdr:from>
    <xdr:to>
      <xdr:col>24</xdr:col>
      <xdr:colOff>25400</xdr:colOff>
      <xdr:row>40</xdr:row>
      <xdr:rowOff>76200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3800"/>
          <a:ext cx="838200" cy="6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101600</xdr:rowOff>
    </xdr:from>
    <xdr:to>
      <xdr:col>19</xdr:col>
      <xdr:colOff>187325</xdr:colOff>
      <xdr:row>37</xdr:row>
      <xdr:rowOff>95250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3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25400</xdr:rowOff>
    </xdr:from>
    <xdr:to>
      <xdr:col>24</xdr:col>
      <xdr:colOff>76200</xdr:colOff>
      <xdr:row>40</xdr:row>
      <xdr:rowOff>127000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50800</xdr:rowOff>
    </xdr:from>
    <xdr:to>
      <xdr:col>20</xdr:col>
      <xdr:colOff>38100</xdr:colOff>
      <xdr:row>36</xdr:row>
      <xdr:rowOff>152400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44450</xdr:rowOff>
    </xdr:from>
    <xdr:to>
      <xdr:col>15</xdr:col>
      <xdr:colOff>149225</xdr:colOff>
      <xdr:row>37</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導入に伴い、臨時職員に係る賃金等が減少し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、全体として減額となり、経常経費に占める割合は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ポイントの減となった。しかしながら、類似団体平均と比較すると依然として高い水準であることから、今度についても、削減可能な支出について検討を重ねることで、経常的な物件費の抑制を図っていく。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17</xdr:row>
      <xdr:rowOff>133350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57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133350</xdr:rowOff>
    </xdr:from>
    <xdr:to>
      <xdr:col>78</xdr:col>
      <xdr:colOff>69850</xdr:colOff>
      <xdr:row>18</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4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38100</xdr:rowOff>
    </xdr:from>
    <xdr:to>
      <xdr:col>73</xdr:col>
      <xdr:colOff>180975</xdr:colOff>
      <xdr:row>18</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2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18</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3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82550</xdr:rowOff>
    </xdr:from>
    <xdr:to>
      <xdr:col>78</xdr:col>
      <xdr:colOff>120650</xdr:colOff>
      <xdr:row>18</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8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扶助費については、障害福祉サービス等給付事業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等は増加したものの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児童扶養手当支給事業や福祉医療費助成事業等が減少し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、経常経費に占める割合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本市の特徴として、生活困窮者の自立支援事業や次世代対策を重点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施策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、生活困窮者自立支援事業や児童福祉費の金額が高い数値となっており、類似団体平均と比較し、扶助費は高い水準で推移している。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116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115570</xdr:rowOff>
    </xdr:from>
    <xdr:to>
      <xdr:col>19</xdr:col>
      <xdr:colOff>187325</xdr:colOff>
      <xdr:row>60</xdr:row>
      <xdr:rowOff>58420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23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58420</xdr:rowOff>
    </xdr:from>
    <xdr:to>
      <xdr:col>15</xdr:col>
      <xdr:colOff>98425</xdr:colOff>
      <xdr:row>60</xdr:row>
      <xdr:rowOff>58420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34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92710</xdr:rowOff>
    </xdr:from>
    <xdr:to>
      <xdr:col>11</xdr:col>
      <xdr:colOff>9525</xdr:colOff>
      <xdr:row>60</xdr:row>
      <xdr:rowOff>58420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208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64770</xdr:rowOff>
    </xdr:from>
    <xdr:to>
      <xdr:col>20</xdr:col>
      <xdr:colOff>38100</xdr:colOff>
      <xdr:row>59</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151147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xdr:rowOff>
    </xdr:from>
    <xdr:to>
      <xdr:col>15</xdr:col>
      <xdr:colOff>149225</xdr:colOff>
      <xdr:row>60</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93997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xdr:rowOff>
    </xdr:from>
    <xdr:to>
      <xdr:col>11</xdr:col>
      <xdr:colOff>60325</xdr:colOff>
      <xdr:row>60</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93997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41910</xdr:rowOff>
    </xdr:from>
    <xdr:to>
      <xdr:col>6</xdr:col>
      <xdr:colOff>171450</xdr:colOff>
      <xdr:row>59</xdr:row>
      <xdr:rowOff>143510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128287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その他の経費については、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過去に集中的に実施した下水道整備に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企業債の償還が続いてい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を要因として、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繰出金が非常に高い数値となってい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たことから、類似団体と比較しても高い数値となっていた。令和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下水道事業会計の公営企業会計移行に伴い、繰出金の性質が変更となったから、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。しかしながら、依然として類似団体平均は上回っていることから、他の特別会計においても事務事業の見直しを行うことなどにより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、繰出金の削減を図る必要がある。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48078</xdr:rowOff>
    </xdr:from>
    <xdr:to>
      <xdr:col>82</xdr:col>
      <xdr:colOff>107950</xdr:colOff>
      <xdr:row>59</xdr:row>
      <xdr:rowOff>75293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34928"/>
          <a:ext cx="0" cy="105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47370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16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75293</xdr:rowOff>
    </xdr:from>
    <xdr:to>
      <xdr:col>82</xdr:col>
      <xdr:colOff>196850</xdr:colOff>
      <xdr:row>59</xdr:row>
      <xdr:rowOff>75293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19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134455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48078</xdr:rowOff>
    </xdr:from>
    <xdr:to>
      <xdr:col>82</xdr:col>
      <xdr:colOff>196850</xdr:colOff>
      <xdr:row>53</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61</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29585"/>
          <a:ext cx="838200" cy="5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15422</xdr:rowOff>
    </xdr:from>
    <xdr:to>
      <xdr:col>78</xdr:col>
      <xdr:colOff>69850</xdr:colOff>
      <xdr:row>61</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473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143328</xdr:rowOff>
    </xdr:from>
    <xdr:to>
      <xdr:col>73</xdr:col>
      <xdr:colOff>180975</xdr:colOff>
      <xdr:row>61</xdr:row>
      <xdr:rowOff>15422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430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29935</xdr:rowOff>
    </xdr:from>
    <xdr:to>
      <xdr:col>74</xdr:col>
      <xdr:colOff>31750</xdr:colOff>
      <xdr:row>57</xdr:row>
      <xdr:rowOff>131535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61</xdr:row>
      <xdr:rowOff>15422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430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19050</xdr:rowOff>
    </xdr:from>
    <xdr:to>
      <xdr:col>78</xdr:col>
      <xdr:colOff>120650</xdr:colOff>
      <xdr:row>61</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136072</xdr:rowOff>
    </xdr:from>
    <xdr:to>
      <xdr:col>74</xdr:col>
      <xdr:colOff>31750</xdr:colOff>
      <xdr:row>61</xdr:row>
      <xdr:rowOff>66222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50999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92528</xdr:rowOff>
    </xdr:from>
    <xdr:to>
      <xdr:col>69</xdr:col>
      <xdr:colOff>142875</xdr:colOff>
      <xdr:row>61</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補助費については、消防業務とごみ収集・処理に関わる業務を直営で行っているため、一部事務組合への負担金が少なくなっていることと、平成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年度の間に補助金総額の削減を徹底して進めたことにより、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これまでは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類似団体平均と比較して低い数値となってい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しかしながら、令和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年度については、下水道事業会計の公営企業会計移行に伴い、繰出金の性質が補助費等に変更となったから、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123190</xdr:rowOff>
    </xdr:from>
    <xdr:to>
      <xdr:col>82</xdr:col>
      <xdr:colOff>107950</xdr:colOff>
      <xdr:row>36</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78104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123190</xdr:rowOff>
    </xdr:from>
    <xdr:to>
      <xdr:col>78</xdr:col>
      <xdr:colOff>69850</xdr:colOff>
      <xdr:row>33</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107950</xdr:rowOff>
    </xdr:from>
    <xdr:to>
      <xdr:col>73</xdr:col>
      <xdr:colOff>180975</xdr:colOff>
      <xdr:row>33</xdr:row>
      <xdr:rowOff>130810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6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107950</xdr:rowOff>
    </xdr:from>
    <xdr:to>
      <xdr:col>69</xdr:col>
      <xdr:colOff>92075</xdr:colOff>
      <xdr:row>33</xdr:row>
      <xdr:rowOff>146050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6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105427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72390</xdr:rowOff>
    </xdr:from>
    <xdr:to>
      <xdr:col>78</xdr:col>
      <xdr:colOff>120650</xdr:colOff>
      <xdr:row>34</xdr:row>
      <xdr:rowOff>2540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80010</xdr:rowOff>
    </xdr:from>
    <xdr:to>
      <xdr:col>74</xdr:col>
      <xdr:colOff>31750</xdr:colOff>
      <xdr:row>34</xdr:row>
      <xdr:rowOff>10160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20337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57150</xdr:rowOff>
    </xdr:from>
    <xdr:to>
      <xdr:col>69</xdr:col>
      <xdr:colOff>142875</xdr:colOff>
      <xdr:row>33</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95250</xdr:rowOff>
    </xdr:from>
    <xdr:to>
      <xdr:col>65</xdr:col>
      <xdr:colOff>53975</xdr:colOff>
      <xdr:row>34</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35577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地方交付税の振り替わりである臨時財政対策債の借入に対する償還が増加傾向にあるものの、公債費負担適正化計画に基づき、新規借入額の抑制や平成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年度および令和元年度において繰上償還を実施したことにより、類似団体平均と比較すると、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ポイント低い割合となっている。しかしながら、今後は近年の大型投資事業の影響により公債費の増加が予想されることから、今後の数値の推移に注視しながら財政運営を行う必要がある。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76</xdr:row>
      <xdr:rowOff>142239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164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134620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34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104139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34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定年退職者等の増加による退職金の増と、会計年度任用職員制度の導入により、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人件費が増となったことと、補助費等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が高い数値となっていることから、類似団体平均と比較して高い数値と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業務の委託化やＤＸ（デジタル・トランスフォーメーション）の推進等により、人件費の抑制を</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図るとともに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徹底した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事業見直し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、事業費の削減や抑制に努める必要がある。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120142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52753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275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33274</xdr:rowOff>
    </xdr:from>
    <xdr:to>
      <xdr:col>73</xdr:col>
      <xdr:colOff>180975</xdr:colOff>
      <xdr:row>79</xdr:row>
      <xdr:rowOff>92711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778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79</xdr:row>
      <xdr:rowOff>33274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732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153924</xdr:rowOff>
    </xdr:from>
    <xdr:to>
      <xdr:col>69</xdr:col>
      <xdr:colOff>142875</xdr:colOff>
      <xdr:row>79</xdr:row>
      <xdr:rowOff>84074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68851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89167</xdr:rowOff>
    </xdr:from>
    <xdr:to>
      <xdr:col>29</xdr:col>
      <xdr:colOff>127000</xdr:colOff>
      <xdr:row>16</xdr:row>
      <xdr:rowOff>151574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79992"/>
          <a:ext cx="647700" cy="62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109283</xdr:rowOff>
    </xdr:from>
    <xdr:to>
      <xdr:col>26</xdr:col>
      <xdr:colOff>50800</xdr:colOff>
      <xdr:row>16</xdr:row>
      <xdr:rowOff>151574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00108"/>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109283</xdr:rowOff>
    </xdr:from>
    <xdr:to>
      <xdr:col>22</xdr:col>
      <xdr:colOff>114300</xdr:colOff>
      <xdr:row>16</xdr:row>
      <xdr:rowOff>118885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0108"/>
          <a:ext cx="698500" cy="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118885</xdr:rowOff>
    </xdr:from>
    <xdr:to>
      <xdr:col>18</xdr:col>
      <xdr:colOff>177800</xdr:colOff>
      <xdr:row>16</xdr:row>
      <xdr:rowOff>147288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9710"/>
          <a:ext cx="698500" cy="2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38367</xdr:rowOff>
    </xdr:from>
    <xdr:to>
      <xdr:col>29</xdr:col>
      <xdr:colOff>177800</xdr:colOff>
      <xdr:row>16</xdr:row>
      <xdr:rowOff>139967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54894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7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100774</xdr:rowOff>
    </xdr:from>
    <xdr:to>
      <xdr:col>26</xdr:col>
      <xdr:colOff>101600</xdr:colOff>
      <xdr:row>17</xdr:row>
      <xdr:rowOff>30924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41101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60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58483</xdr:rowOff>
    </xdr:from>
    <xdr:to>
      <xdr:col>22</xdr:col>
      <xdr:colOff>165100</xdr:colOff>
      <xdr:row>16</xdr:row>
      <xdr:rowOff>160083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170260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1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68085</xdr:rowOff>
    </xdr:from>
    <xdr:to>
      <xdr:col>19</xdr:col>
      <xdr:colOff>38100</xdr:colOff>
      <xdr:row>16</xdr:row>
      <xdr:rowOff>169685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8412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96488</xdr:rowOff>
    </xdr:from>
    <xdr:to>
      <xdr:col>15</xdr:col>
      <xdr:colOff>101600</xdr:colOff>
      <xdr:row>17</xdr:row>
      <xdr:rowOff>26638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36815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314955</xdr:rowOff>
    </xdr:from>
    <xdr:to>
      <xdr:col>29</xdr:col>
      <xdr:colOff>127000</xdr:colOff>
      <xdr:row>36</xdr:row>
      <xdr:rowOff>80183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25305"/>
          <a:ext cx="647700" cy="108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186116</xdr:rowOff>
    </xdr:from>
    <xdr:to>
      <xdr:col>26</xdr:col>
      <xdr:colOff>50800</xdr:colOff>
      <xdr:row>36</xdr:row>
      <xdr:rowOff>80183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96466"/>
          <a:ext cx="698500" cy="23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186116</xdr:rowOff>
    </xdr:from>
    <xdr:to>
      <xdr:col>22</xdr:col>
      <xdr:colOff>114300</xdr:colOff>
      <xdr:row>35</xdr:row>
      <xdr:rowOff>194986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96466"/>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181544</xdr:rowOff>
    </xdr:from>
    <xdr:to>
      <xdr:col>18</xdr:col>
      <xdr:colOff>177800</xdr:colOff>
      <xdr:row>35</xdr:row>
      <xdr:rowOff>194986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91894"/>
          <a:ext cx="698500" cy="1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264155</xdr:rowOff>
    </xdr:from>
    <xdr:to>
      <xdr:col>29</xdr:col>
      <xdr:colOff>177800</xdr:colOff>
      <xdr:row>36</xdr:row>
      <xdr:rowOff>22855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7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109232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1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29383</xdr:rowOff>
    </xdr:from>
    <xdr:to>
      <xdr:col>26</xdr:col>
      <xdr:colOff>101600</xdr:colOff>
      <xdr:row>36</xdr:row>
      <xdr:rowOff>130983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8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115760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69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135316</xdr:rowOff>
    </xdr:from>
    <xdr:to>
      <xdr:col>22</xdr:col>
      <xdr:colOff>165100</xdr:colOff>
      <xdr:row>35</xdr:row>
      <xdr:rowOff>236916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4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247093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1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144186</xdr:rowOff>
    </xdr:from>
    <xdr:to>
      <xdr:col>19</xdr:col>
      <xdr:colOff>38100</xdr:colOff>
      <xdr:row>35</xdr:row>
      <xdr:rowOff>245786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54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255963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130744</xdr:rowOff>
    </xdr:from>
    <xdr:to>
      <xdr:col>15</xdr:col>
      <xdr:colOff>101600</xdr:colOff>
      <xdr:row>35</xdr:row>
      <xdr:rowOff>232344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4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242521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66091</xdr:rowOff>
    </xdr:from>
    <xdr:to>
      <xdr:col>24</xdr:col>
      <xdr:colOff>63500</xdr:colOff>
      <xdr:row>35</xdr:row>
      <xdr:rowOff>44015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23941"/>
          <a:ext cx="838200" cy="32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11259</xdr:rowOff>
    </xdr:from>
    <xdr:to>
      <xdr:col>19</xdr:col>
      <xdr:colOff>177800</xdr:colOff>
      <xdr:row>35</xdr:row>
      <xdr:rowOff>44015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12009"/>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164062</xdr:rowOff>
    </xdr:from>
    <xdr:to>
      <xdr:col>15</xdr:col>
      <xdr:colOff>50800</xdr:colOff>
      <xdr:row>35</xdr:row>
      <xdr:rowOff>11259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93362"/>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164062</xdr:rowOff>
    </xdr:from>
    <xdr:to>
      <xdr:col>10</xdr:col>
      <xdr:colOff>114300</xdr:colOff>
      <xdr:row>34</xdr:row>
      <xdr:rowOff>169712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93362"/>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15291</xdr:rowOff>
    </xdr:from>
    <xdr:to>
      <xdr:col>24</xdr:col>
      <xdr:colOff>114300</xdr:colOff>
      <xdr:row>33</xdr:row>
      <xdr:rowOff>116891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7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38168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164665</xdr:rowOff>
    </xdr:from>
    <xdr:to>
      <xdr:col>20</xdr:col>
      <xdr:colOff>38100</xdr:colOff>
      <xdr:row>35</xdr:row>
      <xdr:rowOff>94815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111342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131909</xdr:rowOff>
    </xdr:from>
    <xdr:to>
      <xdr:col>15</xdr:col>
      <xdr:colOff>101600</xdr:colOff>
      <xdr:row>35</xdr:row>
      <xdr:rowOff>62059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78586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113262</xdr:rowOff>
    </xdr:from>
    <xdr:to>
      <xdr:col>10</xdr:col>
      <xdr:colOff>165100</xdr:colOff>
      <xdr:row>35</xdr:row>
      <xdr:rowOff>43412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4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59939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118912</xdr:rowOff>
    </xdr:from>
    <xdr:to>
      <xdr:col>6</xdr:col>
      <xdr:colOff>38100</xdr:colOff>
      <xdr:row>35</xdr:row>
      <xdr:rowOff>49062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4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65589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2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44569</xdr:rowOff>
    </xdr:from>
    <xdr:to>
      <xdr:col>24</xdr:col>
      <xdr:colOff>63500</xdr:colOff>
      <xdr:row>55</xdr:row>
      <xdr:rowOff>74516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02869"/>
          <a:ext cx="8382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47705</xdr:rowOff>
    </xdr:from>
    <xdr:to>
      <xdr:col>19</xdr:col>
      <xdr:colOff>177800</xdr:colOff>
      <xdr:row>55</xdr:row>
      <xdr:rowOff>74516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4774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47705</xdr:rowOff>
    </xdr:from>
    <xdr:to>
      <xdr:col>15</xdr:col>
      <xdr:colOff>50800</xdr:colOff>
      <xdr:row>55</xdr:row>
      <xdr:rowOff>55575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77455"/>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55575</xdr:rowOff>
    </xdr:from>
    <xdr:to>
      <xdr:col>10</xdr:col>
      <xdr:colOff>114300</xdr:colOff>
      <xdr:row>56</xdr:row>
      <xdr:rowOff>19848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85325"/>
          <a:ext cx="889000" cy="13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165219</xdr:rowOff>
    </xdr:from>
    <xdr:to>
      <xdr:col>24</xdr:col>
      <xdr:colOff>114300</xdr:colOff>
      <xdr:row>54</xdr:row>
      <xdr:rowOff>95369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16646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23716</xdr:rowOff>
    </xdr:from>
    <xdr:to>
      <xdr:col>20</xdr:col>
      <xdr:colOff>38100</xdr:colOff>
      <xdr:row>55</xdr:row>
      <xdr:rowOff>125316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141843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168355</xdr:rowOff>
    </xdr:from>
    <xdr:to>
      <xdr:col>15</xdr:col>
      <xdr:colOff>101600</xdr:colOff>
      <xdr:row>55</xdr:row>
      <xdr:rowOff>98505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115032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0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4775</xdr:rowOff>
    </xdr:from>
    <xdr:to>
      <xdr:col>10</xdr:col>
      <xdr:colOff>165100</xdr:colOff>
      <xdr:row>55</xdr:row>
      <xdr:rowOff>106375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122902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140498</xdr:rowOff>
    </xdr:from>
    <xdr:to>
      <xdr:col>6</xdr:col>
      <xdr:colOff>38100</xdr:colOff>
      <xdr:row>56</xdr:row>
      <xdr:rowOff>70648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87175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134638</xdr:rowOff>
    </xdr:from>
    <xdr:to>
      <xdr:col>24</xdr:col>
      <xdr:colOff>63500</xdr:colOff>
      <xdr:row>78</xdr:row>
      <xdr:rowOff>140353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50773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117004</xdr:rowOff>
    </xdr:from>
    <xdr:to>
      <xdr:col>19</xdr:col>
      <xdr:colOff>177800</xdr:colOff>
      <xdr:row>78</xdr:row>
      <xdr:rowOff>140353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490104"/>
          <a:ext cx="889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117004</xdr:rowOff>
    </xdr:from>
    <xdr:to>
      <xdr:col>15</xdr:col>
      <xdr:colOff>50800</xdr:colOff>
      <xdr:row>78</xdr:row>
      <xdr:rowOff>137088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9010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137088</xdr:rowOff>
    </xdr:from>
    <xdr:to>
      <xdr:col>10</xdr:col>
      <xdr:colOff>114300</xdr:colOff>
      <xdr:row>78</xdr:row>
      <xdr:rowOff>150476</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510188"/>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83838</xdr:rowOff>
    </xdr:from>
    <xdr:to>
      <xdr:col>24</xdr:col>
      <xdr:colOff>114300</xdr:colOff>
      <xdr:row>79</xdr:row>
      <xdr:rowOff>13988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170215</xdr:rowOff>
    </xdr:from>
    <xdr:ext cx="378565"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71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89553</xdr:rowOff>
    </xdr:from>
    <xdr:to>
      <xdr:col>20</xdr:col>
      <xdr:colOff>38100</xdr:colOff>
      <xdr:row>79</xdr:row>
      <xdr:rowOff>19703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10830</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608017" y="1355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66204</xdr:rowOff>
    </xdr:from>
    <xdr:to>
      <xdr:col>15</xdr:col>
      <xdr:colOff>101600</xdr:colOff>
      <xdr:row>78</xdr:row>
      <xdr:rowOff>167804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158931</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719017" y="1353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86288</xdr:rowOff>
    </xdr:from>
    <xdr:to>
      <xdr:col>10</xdr:col>
      <xdr:colOff>165100</xdr:colOff>
      <xdr:row>79</xdr:row>
      <xdr:rowOff>16438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7565</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830017" y="1355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99676</xdr:rowOff>
    </xdr:from>
    <xdr:to>
      <xdr:col>6</xdr:col>
      <xdr:colOff>38100</xdr:colOff>
      <xdr:row>79</xdr:row>
      <xdr:rowOff>29826</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20953</xdr:rowOff>
    </xdr:from>
    <xdr:ext cx="378565"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941017" y="13565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89866</xdr:rowOff>
    </xdr:from>
    <xdr:to>
      <xdr:col>24</xdr:col>
      <xdr:colOff>63500</xdr:colOff>
      <xdr:row>93</xdr:row>
      <xdr:rowOff>163398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034716"/>
          <a:ext cx="838200" cy="7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163398</xdr:rowOff>
    </xdr:from>
    <xdr:to>
      <xdr:col>19</xdr:col>
      <xdr:colOff>177800</xdr:colOff>
      <xdr:row>94</xdr:row>
      <xdr:rowOff>93560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108248"/>
          <a:ext cx="8890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93560</xdr:rowOff>
    </xdr:from>
    <xdr:to>
      <xdr:col>15</xdr:col>
      <xdr:colOff>50800</xdr:colOff>
      <xdr:row>94</xdr:row>
      <xdr:rowOff>109068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209860"/>
          <a:ext cx="889000" cy="1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109068</xdr:rowOff>
    </xdr:from>
    <xdr:to>
      <xdr:col>10</xdr:col>
      <xdr:colOff>114300</xdr:colOff>
      <xdr:row>95</xdr:row>
      <xdr:rowOff>48985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225368"/>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39066</xdr:rowOff>
    </xdr:from>
    <xdr:to>
      <xdr:col>24</xdr:col>
      <xdr:colOff>114300</xdr:colOff>
      <xdr:row>93</xdr:row>
      <xdr:rowOff>140666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61943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83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112598</xdr:rowOff>
    </xdr:from>
    <xdr:to>
      <xdr:col>20</xdr:col>
      <xdr:colOff>38100</xdr:colOff>
      <xdr:row>94</xdr:row>
      <xdr:rowOff>42748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0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59275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8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42760</xdr:rowOff>
    </xdr:from>
    <xdr:to>
      <xdr:col>15</xdr:col>
      <xdr:colOff>101600</xdr:colOff>
      <xdr:row>94</xdr:row>
      <xdr:rowOff>144360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1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160887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93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58268</xdr:rowOff>
    </xdr:from>
    <xdr:to>
      <xdr:col>10</xdr:col>
      <xdr:colOff>165100</xdr:colOff>
      <xdr:row>94</xdr:row>
      <xdr:rowOff>159868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7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4945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9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169635</xdr:rowOff>
    </xdr:from>
    <xdr:to>
      <xdr:col>6</xdr:col>
      <xdr:colOff>38100</xdr:colOff>
      <xdr:row>95</xdr:row>
      <xdr:rowOff>99785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2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116312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0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157931</xdr:rowOff>
    </xdr:from>
    <xdr:to>
      <xdr:col>55</xdr:col>
      <xdr:colOff>0</xdr:colOff>
      <xdr:row>38</xdr:row>
      <xdr:rowOff>135262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58681"/>
          <a:ext cx="838200" cy="4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128701</xdr:rowOff>
    </xdr:from>
    <xdr:to>
      <xdr:col>50</xdr:col>
      <xdr:colOff>114300</xdr:colOff>
      <xdr:row>38</xdr:row>
      <xdr:rowOff>135262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643801"/>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126148</xdr:rowOff>
    </xdr:from>
    <xdr:to>
      <xdr:col>45</xdr:col>
      <xdr:colOff>177800</xdr:colOff>
      <xdr:row>38</xdr:row>
      <xdr:rowOff>128701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641248"/>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126148</xdr:rowOff>
    </xdr:from>
    <xdr:to>
      <xdr:col>41</xdr:col>
      <xdr:colOff>50800</xdr:colOff>
      <xdr:row>38</xdr:row>
      <xdr:rowOff>128430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41248"/>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107131</xdr:rowOff>
    </xdr:from>
    <xdr:to>
      <xdr:col>55</xdr:col>
      <xdr:colOff>50800</xdr:colOff>
      <xdr:row>36</xdr:row>
      <xdr:rowOff>37281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84462</xdr:rowOff>
    </xdr:from>
    <xdr:to>
      <xdr:col>50</xdr:col>
      <xdr:colOff>165100</xdr:colOff>
      <xdr:row>39</xdr:row>
      <xdr:rowOff>14612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5739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6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77901</xdr:rowOff>
    </xdr:from>
    <xdr:to>
      <xdr:col>46</xdr:col>
      <xdr:colOff>38100</xdr:colOff>
      <xdr:row>39</xdr:row>
      <xdr:rowOff>8051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170628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75348</xdr:rowOff>
    </xdr:from>
    <xdr:to>
      <xdr:col>41</xdr:col>
      <xdr:colOff>101600</xdr:colOff>
      <xdr:row>39</xdr:row>
      <xdr:rowOff>5498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168075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8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77630</xdr:rowOff>
    </xdr:from>
    <xdr:to>
      <xdr:col>36</xdr:col>
      <xdr:colOff>165100</xdr:colOff>
      <xdr:row>39</xdr:row>
      <xdr:rowOff>7780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170357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53198</xdr:rowOff>
    </xdr:from>
    <xdr:to>
      <xdr:col>55</xdr:col>
      <xdr:colOff>0</xdr:colOff>
      <xdr:row>58</xdr:row>
      <xdr:rowOff>27503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25848"/>
          <a:ext cx="838200" cy="14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27503</xdr:rowOff>
    </xdr:from>
    <xdr:to>
      <xdr:col>50</xdr:col>
      <xdr:colOff>114300</xdr:colOff>
      <xdr:row>58</xdr:row>
      <xdr:rowOff>60387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71603"/>
          <a:ext cx="889000" cy="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2323</xdr:rowOff>
    </xdr:from>
    <xdr:to>
      <xdr:col>45</xdr:col>
      <xdr:colOff>177800</xdr:colOff>
      <xdr:row>58</xdr:row>
      <xdr:rowOff>60387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46423"/>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169643</xdr:rowOff>
    </xdr:from>
    <xdr:to>
      <xdr:col>41</xdr:col>
      <xdr:colOff>50800</xdr:colOff>
      <xdr:row>58</xdr:row>
      <xdr:rowOff>2323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42293"/>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2398</xdr:rowOff>
    </xdr:from>
    <xdr:to>
      <xdr:col>55</xdr:col>
      <xdr:colOff>50800</xdr:colOff>
      <xdr:row>57</xdr:row>
      <xdr:rowOff>103998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7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25275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2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148153</xdr:rowOff>
    </xdr:from>
    <xdr:to>
      <xdr:col>50</xdr:col>
      <xdr:colOff>165100</xdr:colOff>
      <xdr:row>58</xdr:row>
      <xdr:rowOff>78303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69430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9587</xdr:rowOff>
    </xdr:from>
    <xdr:to>
      <xdr:col>46</xdr:col>
      <xdr:colOff>38100</xdr:colOff>
      <xdr:row>58</xdr:row>
      <xdr:rowOff>111187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102314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4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122973</xdr:rowOff>
    </xdr:from>
    <xdr:to>
      <xdr:col>41</xdr:col>
      <xdr:colOff>101600</xdr:colOff>
      <xdr:row>58</xdr:row>
      <xdr:rowOff>53123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69650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6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118843</xdr:rowOff>
    </xdr:from>
    <xdr:to>
      <xdr:col>36</xdr:col>
      <xdr:colOff>165100</xdr:colOff>
      <xdr:row>58</xdr:row>
      <xdr:rowOff>48993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40120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113292</xdr:rowOff>
    </xdr:from>
    <xdr:to>
      <xdr:col>55</xdr:col>
      <xdr:colOff>0</xdr:colOff>
      <xdr:row>78</xdr:row>
      <xdr:rowOff>134657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86392"/>
          <a:ext cx="838200" cy="2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98827</xdr:rowOff>
    </xdr:from>
    <xdr:to>
      <xdr:col>50</xdr:col>
      <xdr:colOff>114300</xdr:colOff>
      <xdr:row>78</xdr:row>
      <xdr:rowOff>113292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71927"/>
          <a:ext cx="889000" cy="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98017</xdr:rowOff>
    </xdr:from>
    <xdr:to>
      <xdr:col>45</xdr:col>
      <xdr:colOff>177800</xdr:colOff>
      <xdr:row>78</xdr:row>
      <xdr:rowOff>98827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71117"/>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8717</xdr:rowOff>
    </xdr:from>
    <xdr:to>
      <xdr:col>41</xdr:col>
      <xdr:colOff>50800</xdr:colOff>
      <xdr:row>78</xdr:row>
      <xdr:rowOff>98017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81817"/>
          <a:ext cx="889000" cy="8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76499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4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83857</xdr:rowOff>
    </xdr:from>
    <xdr:to>
      <xdr:col>55</xdr:col>
      <xdr:colOff>50800</xdr:colOff>
      <xdr:row>79</xdr:row>
      <xdr:rowOff>14007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170234</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7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62492</xdr:rowOff>
    </xdr:from>
    <xdr:to>
      <xdr:col>50</xdr:col>
      <xdr:colOff>165100</xdr:colOff>
      <xdr:row>78</xdr:row>
      <xdr:rowOff>164092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155219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48027</xdr:rowOff>
    </xdr:from>
    <xdr:to>
      <xdr:col>46</xdr:col>
      <xdr:colOff>38100</xdr:colOff>
      <xdr:row>78</xdr:row>
      <xdr:rowOff>149627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140754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1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47217</xdr:rowOff>
    </xdr:from>
    <xdr:to>
      <xdr:col>41</xdr:col>
      <xdr:colOff>101600</xdr:colOff>
      <xdr:row>78</xdr:row>
      <xdr:rowOff>148817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139944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129367</xdr:rowOff>
    </xdr:from>
    <xdr:to>
      <xdr:col>36</xdr:col>
      <xdr:colOff>165100</xdr:colOff>
      <xdr:row>78</xdr:row>
      <xdr:rowOff>59517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76044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10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14639</xdr:rowOff>
    </xdr:from>
    <xdr:to>
      <xdr:col>55</xdr:col>
      <xdr:colOff>0</xdr:colOff>
      <xdr:row>96</xdr:row>
      <xdr:rowOff>38495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5788039"/>
          <a:ext cx="838200" cy="70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38495</xdr:rowOff>
    </xdr:from>
    <xdr:to>
      <xdr:col>50</xdr:col>
      <xdr:colOff>114300</xdr:colOff>
      <xdr:row>97</xdr:row>
      <xdr:rowOff>47166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97695"/>
          <a:ext cx="889000" cy="18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152615</xdr:rowOff>
    </xdr:from>
    <xdr:to>
      <xdr:col>45</xdr:col>
      <xdr:colOff>177800</xdr:colOff>
      <xdr:row>97</xdr:row>
      <xdr:rowOff>47166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440365"/>
          <a:ext cx="889000" cy="23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152615</xdr:rowOff>
    </xdr:from>
    <xdr:to>
      <xdr:col>41</xdr:col>
      <xdr:colOff>50800</xdr:colOff>
      <xdr:row>97</xdr:row>
      <xdr:rowOff>143390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440365"/>
          <a:ext cx="889000" cy="33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135289</xdr:rowOff>
    </xdr:from>
    <xdr:to>
      <xdr:col>55</xdr:col>
      <xdr:colOff>50800</xdr:colOff>
      <xdr:row>92</xdr:row>
      <xdr:rowOff>65439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57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158166</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58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159145</xdr:rowOff>
    </xdr:from>
    <xdr:to>
      <xdr:col>50</xdr:col>
      <xdr:colOff>165100</xdr:colOff>
      <xdr:row>96</xdr:row>
      <xdr:rowOff>89295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105822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167816</xdr:rowOff>
    </xdr:from>
    <xdr:to>
      <xdr:col>46</xdr:col>
      <xdr:colOff>38100</xdr:colOff>
      <xdr:row>97</xdr:row>
      <xdr:rowOff>97966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2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114493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4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101815</xdr:rowOff>
    </xdr:from>
    <xdr:to>
      <xdr:col>41</xdr:col>
      <xdr:colOff>101600</xdr:colOff>
      <xdr:row>96</xdr:row>
      <xdr:rowOff>31965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48492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1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92590</xdr:rowOff>
    </xdr:from>
    <xdr:to>
      <xdr:col>36</xdr:col>
      <xdr:colOff>165100</xdr:colOff>
      <xdr:row>98</xdr:row>
      <xdr:rowOff>22740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13867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1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42558</xdr:rowOff>
    </xdr:from>
    <xdr:to>
      <xdr:col>85</xdr:col>
      <xdr:colOff>127000</xdr:colOff>
      <xdr:row>39</xdr:row>
      <xdr:rowOff>43980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29108"/>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28346</xdr:rowOff>
    </xdr:from>
    <xdr:to>
      <xdr:col>81</xdr:col>
      <xdr:colOff>50800</xdr:colOff>
      <xdr:row>39</xdr:row>
      <xdr:rowOff>42558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14896"/>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28346</xdr:rowOff>
    </xdr:from>
    <xdr:to>
      <xdr:col>76</xdr:col>
      <xdr:colOff>114300</xdr:colOff>
      <xdr:row>39</xdr:row>
      <xdr:rowOff>40513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14896"/>
          <a:ext cx="8890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40513</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27063"/>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164630</xdr:rowOff>
    </xdr:from>
    <xdr:to>
      <xdr:col>85</xdr:col>
      <xdr:colOff>177800</xdr:colOff>
      <xdr:row>39</xdr:row>
      <xdr:rowOff>94780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163208</xdr:rowOff>
    </xdr:from>
    <xdr:to>
      <xdr:col>81</xdr:col>
      <xdr:colOff>101600</xdr:colOff>
      <xdr:row>39</xdr:row>
      <xdr:rowOff>93358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84485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7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148996</xdr:rowOff>
    </xdr:from>
    <xdr:to>
      <xdr:col>76</xdr:col>
      <xdr:colOff>165100</xdr:colOff>
      <xdr:row>39</xdr:row>
      <xdr:rowOff>79146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70273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161163</xdr:rowOff>
    </xdr:from>
    <xdr:to>
      <xdr:col>72</xdr:col>
      <xdr:colOff>38100</xdr:colOff>
      <xdr:row>39</xdr:row>
      <xdr:rowOff>91313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82440</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6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50660</xdr:rowOff>
    </xdr:from>
    <xdr:to>
      <xdr:col>85</xdr:col>
      <xdr:colOff>127000</xdr:colOff>
      <xdr:row>74</xdr:row>
      <xdr:rowOff>115583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737960"/>
          <a:ext cx="8382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50660</xdr:rowOff>
    </xdr:from>
    <xdr:to>
      <xdr:col>81</xdr:col>
      <xdr:colOff>50800</xdr:colOff>
      <xdr:row>74</xdr:row>
      <xdr:rowOff>147152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737960"/>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147152</xdr:rowOff>
    </xdr:from>
    <xdr:to>
      <xdr:col>76</xdr:col>
      <xdr:colOff>114300</xdr:colOff>
      <xdr:row>74</xdr:row>
      <xdr:rowOff>149027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834452"/>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149027</xdr:rowOff>
    </xdr:from>
    <xdr:to>
      <xdr:col>71</xdr:col>
      <xdr:colOff>177800</xdr:colOff>
      <xdr:row>74</xdr:row>
      <xdr:rowOff>150947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83632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64783</xdr:rowOff>
    </xdr:from>
    <xdr:to>
      <xdr:col>85</xdr:col>
      <xdr:colOff>177800</xdr:colOff>
      <xdr:row>74</xdr:row>
      <xdr:rowOff>166383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43210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171310</xdr:rowOff>
    </xdr:from>
    <xdr:to>
      <xdr:col>81</xdr:col>
      <xdr:colOff>101600</xdr:colOff>
      <xdr:row>74</xdr:row>
      <xdr:rowOff>101460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6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92587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7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96352</xdr:rowOff>
    </xdr:from>
    <xdr:to>
      <xdr:col>76</xdr:col>
      <xdr:colOff>165100</xdr:colOff>
      <xdr:row>75</xdr:row>
      <xdr:rowOff>26502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17629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87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98227</xdr:rowOff>
    </xdr:from>
    <xdr:to>
      <xdr:col>72</xdr:col>
      <xdr:colOff>38100</xdr:colOff>
      <xdr:row>75</xdr:row>
      <xdr:rowOff>28377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19504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87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100147</xdr:rowOff>
    </xdr:from>
    <xdr:to>
      <xdr:col>67</xdr:col>
      <xdr:colOff>101600</xdr:colOff>
      <xdr:row>75</xdr:row>
      <xdr:rowOff>30297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21424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8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78915</xdr:rowOff>
    </xdr:from>
    <xdr:to>
      <xdr:col>85</xdr:col>
      <xdr:colOff>127000</xdr:colOff>
      <xdr:row>97</xdr:row>
      <xdr:rowOff>39277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38115"/>
          <a:ext cx="838200" cy="13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38545</xdr:rowOff>
    </xdr:from>
    <xdr:to>
      <xdr:col>81</xdr:col>
      <xdr:colOff>50800</xdr:colOff>
      <xdr:row>97</xdr:row>
      <xdr:rowOff>39277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669195"/>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38545</xdr:rowOff>
    </xdr:from>
    <xdr:to>
      <xdr:col>76</xdr:col>
      <xdr:colOff>114300</xdr:colOff>
      <xdr:row>98</xdr:row>
      <xdr:rowOff>62776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669195"/>
          <a:ext cx="889000" cy="1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62776</xdr:rowOff>
    </xdr:from>
    <xdr:to>
      <xdr:col>71</xdr:col>
      <xdr:colOff>177800</xdr:colOff>
      <xdr:row>98</xdr:row>
      <xdr:rowOff>109182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64876"/>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28115</xdr:rowOff>
    </xdr:from>
    <xdr:to>
      <xdr:col>85</xdr:col>
      <xdr:colOff>177800</xdr:colOff>
      <xdr:row>96</xdr:row>
      <xdr:rowOff>129715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50992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3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159927</xdr:rowOff>
    </xdr:from>
    <xdr:to>
      <xdr:col>81</xdr:col>
      <xdr:colOff>101600</xdr:colOff>
      <xdr:row>97</xdr:row>
      <xdr:rowOff>90077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81204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1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159195</xdr:rowOff>
    </xdr:from>
    <xdr:to>
      <xdr:col>76</xdr:col>
      <xdr:colOff>165100</xdr:colOff>
      <xdr:row>97</xdr:row>
      <xdr:rowOff>89345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105872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3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11976</xdr:rowOff>
    </xdr:from>
    <xdr:to>
      <xdr:col>72</xdr:col>
      <xdr:colOff>38100</xdr:colOff>
      <xdr:row>98</xdr:row>
      <xdr:rowOff>113576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104703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0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58382</xdr:rowOff>
    </xdr:from>
    <xdr:to>
      <xdr:col>67</xdr:col>
      <xdr:colOff>101600</xdr:colOff>
      <xdr:row>98</xdr:row>
      <xdr:rowOff>159982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151109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17236</xdr:rowOff>
    </xdr:from>
    <xdr:to>
      <xdr:col>116</xdr:col>
      <xdr:colOff>63500</xdr:colOff>
      <xdr:row>36</xdr:row>
      <xdr:rowOff>25291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189436"/>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16909</xdr:rowOff>
    </xdr:from>
    <xdr:to>
      <xdr:col>111</xdr:col>
      <xdr:colOff>177800</xdr:colOff>
      <xdr:row>36</xdr:row>
      <xdr:rowOff>25291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5846209"/>
          <a:ext cx="889000" cy="35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159621</xdr:rowOff>
    </xdr:from>
    <xdr:to>
      <xdr:col>107</xdr:col>
      <xdr:colOff>50800</xdr:colOff>
      <xdr:row>34</xdr:row>
      <xdr:rowOff>16909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5817471"/>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83765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159621</xdr:rowOff>
    </xdr:from>
    <xdr:to>
      <xdr:col>102</xdr:col>
      <xdr:colOff>114300</xdr:colOff>
      <xdr:row>34</xdr:row>
      <xdr:rowOff>33455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5817471"/>
          <a:ext cx="889000" cy="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39024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109128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137886</xdr:rowOff>
    </xdr:from>
    <xdr:to>
      <xdr:col>116</xdr:col>
      <xdr:colOff>114300</xdr:colOff>
      <xdr:row>36</xdr:row>
      <xdr:rowOff>68036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1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160763</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99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145941</xdr:rowOff>
    </xdr:from>
    <xdr:to>
      <xdr:col>112</xdr:col>
      <xdr:colOff>38100</xdr:colOff>
      <xdr:row>36</xdr:row>
      <xdr:rowOff>76091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1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92618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9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137559</xdr:rowOff>
    </xdr:from>
    <xdr:to>
      <xdr:col>107</xdr:col>
      <xdr:colOff>101600</xdr:colOff>
      <xdr:row>34</xdr:row>
      <xdr:rowOff>67709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57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84236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5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108821</xdr:rowOff>
    </xdr:from>
    <xdr:to>
      <xdr:col>102</xdr:col>
      <xdr:colOff>165100</xdr:colOff>
      <xdr:row>34</xdr:row>
      <xdr:rowOff>38971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7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55498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54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154105</xdr:rowOff>
    </xdr:from>
    <xdr:to>
      <xdr:col>98</xdr:col>
      <xdr:colOff>38100</xdr:colOff>
      <xdr:row>34</xdr:row>
      <xdr:rowOff>84255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58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100782</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558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24885</xdr:rowOff>
    </xdr:from>
    <xdr:to>
      <xdr:col>116</xdr:col>
      <xdr:colOff>63500</xdr:colOff>
      <xdr:row>58</xdr:row>
      <xdr:rowOff>25171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68985"/>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2140</xdr:rowOff>
    </xdr:from>
    <xdr:to>
      <xdr:col>111</xdr:col>
      <xdr:colOff>177800</xdr:colOff>
      <xdr:row>58</xdr:row>
      <xdr:rowOff>24885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46240"/>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2140</xdr:rowOff>
    </xdr:from>
    <xdr:to>
      <xdr:col>107</xdr:col>
      <xdr:colOff>50800</xdr:colOff>
      <xdr:row>58</xdr:row>
      <xdr:rowOff>24714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46240"/>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24143</xdr:rowOff>
    </xdr:from>
    <xdr:to>
      <xdr:col>102</xdr:col>
      <xdr:colOff>114300</xdr:colOff>
      <xdr:row>58</xdr:row>
      <xdr:rowOff>24714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96824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145821</xdr:rowOff>
    </xdr:from>
    <xdr:to>
      <xdr:col>116</xdr:col>
      <xdr:colOff>114300</xdr:colOff>
      <xdr:row>58</xdr:row>
      <xdr:rowOff>75971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60748</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33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145535</xdr:rowOff>
    </xdr:from>
    <xdr:to>
      <xdr:col>112</xdr:col>
      <xdr:colOff>38100</xdr:colOff>
      <xdr:row>58</xdr:row>
      <xdr:rowOff>75685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66812</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01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122790</xdr:rowOff>
    </xdr:from>
    <xdr:to>
      <xdr:col>107</xdr:col>
      <xdr:colOff>101600</xdr:colOff>
      <xdr:row>58</xdr:row>
      <xdr:rowOff>52940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44067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998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145364</xdr:rowOff>
    </xdr:from>
    <xdr:to>
      <xdr:col>102</xdr:col>
      <xdr:colOff>165100</xdr:colOff>
      <xdr:row>58</xdr:row>
      <xdr:rowOff>75514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66641</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010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144793</xdr:rowOff>
    </xdr:from>
    <xdr:to>
      <xdr:col>98</xdr:col>
      <xdr:colOff>38100</xdr:colOff>
      <xdr:row>58</xdr:row>
      <xdr:rowOff>74943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66070</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010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53779</xdr:rowOff>
    </xdr:from>
    <xdr:to>
      <xdr:col>116</xdr:col>
      <xdr:colOff>62864</xdr:colOff>
      <xdr:row>78</xdr:row>
      <xdr:rowOff>35361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98179"/>
          <a:ext cx="1269" cy="1010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39188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35361</xdr:rowOff>
    </xdr:from>
    <xdr:to>
      <xdr:col>116</xdr:col>
      <xdr:colOff>152400</xdr:colOff>
      <xdr:row>78</xdr:row>
      <xdr:rowOff>35361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456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1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53779</xdr:rowOff>
    </xdr:from>
    <xdr:to>
      <xdr:col>116</xdr:col>
      <xdr:colOff>152400</xdr:colOff>
      <xdr:row>72</xdr:row>
      <xdr:rowOff>53779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9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50481</xdr:rowOff>
    </xdr:from>
    <xdr:to>
      <xdr:col>116</xdr:col>
      <xdr:colOff>63500</xdr:colOff>
      <xdr:row>75</xdr:row>
      <xdr:rowOff>66418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223431"/>
          <a:ext cx="838200" cy="70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135878</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5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113001</xdr:rowOff>
    </xdr:from>
    <xdr:to>
      <xdr:col>116</xdr:col>
      <xdr:colOff>114300</xdr:colOff>
      <xdr:row>75</xdr:row>
      <xdr:rowOff>43151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0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50481</xdr:rowOff>
    </xdr:from>
    <xdr:to>
      <xdr:col>111</xdr:col>
      <xdr:colOff>177800</xdr:colOff>
      <xdr:row>71</xdr:row>
      <xdr:rowOff>53453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22343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47034</xdr:rowOff>
    </xdr:from>
    <xdr:to>
      <xdr:col>112</xdr:col>
      <xdr:colOff>38100</xdr:colOff>
      <xdr:row>72</xdr:row>
      <xdr:rowOff>148634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39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139761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48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53453</xdr:rowOff>
    </xdr:from>
    <xdr:to>
      <xdr:col>107</xdr:col>
      <xdr:colOff>50800</xdr:colOff>
      <xdr:row>71</xdr:row>
      <xdr:rowOff>66385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226403"/>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146409</xdr:rowOff>
    </xdr:from>
    <xdr:to>
      <xdr:col>107</xdr:col>
      <xdr:colOff>101600</xdr:colOff>
      <xdr:row>74</xdr:row>
      <xdr:rowOff>76559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6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67686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66385</xdr:rowOff>
    </xdr:from>
    <xdr:to>
      <xdr:col>102</xdr:col>
      <xdr:colOff>114300</xdr:colOff>
      <xdr:row>71</xdr:row>
      <xdr:rowOff>78925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239335"/>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113426</xdr:rowOff>
    </xdr:from>
    <xdr:to>
      <xdr:col>102</xdr:col>
      <xdr:colOff>165100</xdr:colOff>
      <xdr:row>74</xdr:row>
      <xdr:rowOff>43576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2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34703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63264</xdr:rowOff>
    </xdr:from>
    <xdr:to>
      <xdr:col>98</xdr:col>
      <xdr:colOff>38100</xdr:colOff>
      <xdr:row>73</xdr:row>
      <xdr:rowOff>164864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7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155991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15618</xdr:rowOff>
    </xdr:from>
    <xdr:to>
      <xdr:col>116</xdr:col>
      <xdr:colOff>114300</xdr:colOff>
      <xdr:row>75</xdr:row>
      <xdr:rowOff>117218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7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165495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85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171131</xdr:rowOff>
    </xdr:from>
    <xdr:to>
      <xdr:col>112</xdr:col>
      <xdr:colOff>38100</xdr:colOff>
      <xdr:row>71</xdr:row>
      <xdr:rowOff>101281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1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117808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194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2653</xdr:rowOff>
    </xdr:from>
    <xdr:to>
      <xdr:col>107</xdr:col>
      <xdr:colOff>101600</xdr:colOff>
      <xdr:row>71</xdr:row>
      <xdr:rowOff>104253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1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120780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19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15585</xdr:rowOff>
    </xdr:from>
    <xdr:to>
      <xdr:col>102</xdr:col>
      <xdr:colOff>165100</xdr:colOff>
      <xdr:row>71</xdr:row>
      <xdr:rowOff>117185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1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133712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196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28125</xdr:rowOff>
    </xdr:from>
    <xdr:to>
      <xdr:col>98</xdr:col>
      <xdr:colOff>38100</xdr:colOff>
      <xdr:row>71</xdr:row>
      <xdr:rowOff>129725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20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146252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197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人件費については、定年退職者等の増加による退職金の増と、会計年度任用職員制度の導入により対前年度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となったもの。消防業務とごみの収集・処理に関わる業務を直営で行っているため、直接の人件費は類似団体平均と比べ高くなる傾向にある。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扶助費については、生活困窮者の自立支援事業や次世代対策を重点施策として推進していることで、類似団体平均と比較し高い水準で推移している。また、障害福祉サービス等給付事業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やひとり親世帯臨時特別給付金支給事業など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で増となったことから、全体として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普通建設事業のうち更新整備については、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彦根市スポーツ・文化交流センターの整備事業や、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市役所本庁舎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耐震化整備事業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事業費の増加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特別定額給付金給付事業や子ども・子育て応援給付金給付事業の実施、ならびに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下水道事業会計の公営企業会計移行に伴い、繰出金の性質が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変更となった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については、下水道事業会計の公営企業会計移行に伴い、繰出金の性質が補助費等に変更となった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額の主な要因。</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滋賀県彦根市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112,546
109,708
196.87
64,202,742
63,160,897
665,979
25,379,344
47,728,039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4173</xdr:rowOff>
    </xdr:from>
    <xdr:to>
      <xdr:col>24</xdr:col>
      <xdr:colOff>63500</xdr:colOff>
      <xdr:row>35</xdr:row>
      <xdr:rowOff>22678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04923"/>
          <a:ext cx="838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68943</xdr:rowOff>
    </xdr:from>
    <xdr:to>
      <xdr:col>19</xdr:col>
      <xdr:colOff>177800</xdr:colOff>
      <xdr:row>35</xdr:row>
      <xdr:rowOff>4173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9824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68943</xdr:rowOff>
    </xdr:from>
    <xdr:to>
      <xdr:col>15</xdr:col>
      <xdr:colOff>50800</xdr:colOff>
      <xdr:row>34</xdr:row>
      <xdr:rowOff>101600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98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101600</xdr:rowOff>
    </xdr:from>
    <xdr:to>
      <xdr:col>10</xdr:col>
      <xdr:colOff>114300</xdr:colOff>
      <xdr:row>34</xdr:row>
      <xdr:rowOff>115751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3090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143328</xdr:rowOff>
    </xdr:from>
    <xdr:to>
      <xdr:col>24</xdr:col>
      <xdr:colOff>114300</xdr:colOff>
      <xdr:row>35</xdr:row>
      <xdr:rowOff>73478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166205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124823</xdr:rowOff>
    </xdr:from>
    <xdr:to>
      <xdr:col>20</xdr:col>
      <xdr:colOff>38100</xdr:colOff>
      <xdr:row>35</xdr:row>
      <xdr:rowOff>54973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71500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2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18143</xdr:rowOff>
    </xdr:from>
    <xdr:to>
      <xdr:col>15</xdr:col>
      <xdr:colOff>101600</xdr:colOff>
      <xdr:row>34</xdr:row>
      <xdr:rowOff>119743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136270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50800</xdr:rowOff>
    </xdr:from>
    <xdr:to>
      <xdr:col>10</xdr:col>
      <xdr:colOff>165100</xdr:colOff>
      <xdr:row>34</xdr:row>
      <xdr:rowOff>152400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168927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64951</xdr:rowOff>
    </xdr:from>
    <xdr:to>
      <xdr:col>6</xdr:col>
      <xdr:colOff>38100</xdr:colOff>
      <xdr:row>34</xdr:row>
      <xdr:rowOff>166551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11628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148889</xdr:rowOff>
    </xdr:from>
    <xdr:to>
      <xdr:col>24</xdr:col>
      <xdr:colOff>63500</xdr:colOff>
      <xdr:row>59</xdr:row>
      <xdr:rowOff>29766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235739"/>
          <a:ext cx="838200" cy="90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29766</xdr:rowOff>
    </xdr:from>
    <xdr:to>
      <xdr:col>19</xdr:col>
      <xdr:colOff>177800</xdr:colOff>
      <xdr:row>59</xdr:row>
      <xdr:rowOff>50036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45316"/>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41227</xdr:rowOff>
    </xdr:from>
    <xdr:to>
      <xdr:col>15</xdr:col>
      <xdr:colOff>50800</xdr:colOff>
      <xdr:row>59</xdr:row>
      <xdr:rowOff>50036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56777"/>
          <a:ext cx="889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41227</xdr:rowOff>
    </xdr:from>
    <xdr:to>
      <xdr:col>10</xdr:col>
      <xdr:colOff>114300</xdr:colOff>
      <xdr:row>59</xdr:row>
      <xdr:rowOff>123500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56777"/>
          <a:ext cx="889000" cy="8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98089</xdr:rowOff>
    </xdr:from>
    <xdr:to>
      <xdr:col>24</xdr:col>
      <xdr:colOff>114300</xdr:colOff>
      <xdr:row>54</xdr:row>
      <xdr:rowOff>28239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18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120966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0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150416</xdr:rowOff>
    </xdr:from>
    <xdr:to>
      <xdr:col>20</xdr:col>
      <xdr:colOff>38100</xdr:colOff>
      <xdr:row>59</xdr:row>
      <xdr:rowOff>80566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71693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8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170686</xdr:rowOff>
    </xdr:from>
    <xdr:to>
      <xdr:col>15</xdr:col>
      <xdr:colOff>101600</xdr:colOff>
      <xdr:row>59</xdr:row>
      <xdr:rowOff>100836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117363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161877</xdr:rowOff>
    </xdr:from>
    <xdr:to>
      <xdr:col>10</xdr:col>
      <xdr:colOff>165100</xdr:colOff>
      <xdr:row>59</xdr:row>
      <xdr:rowOff>92027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108554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8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72700</xdr:rowOff>
    </xdr:from>
    <xdr:to>
      <xdr:col>6</xdr:col>
      <xdr:colOff>38100</xdr:colOff>
      <xdr:row>60</xdr:row>
      <xdr:rowOff>2850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165427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8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24302</xdr:rowOff>
    </xdr:from>
    <xdr:to>
      <xdr:col>24</xdr:col>
      <xdr:colOff>63500</xdr:colOff>
      <xdr:row>75</xdr:row>
      <xdr:rowOff>161120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83052"/>
          <a:ext cx="838200" cy="13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161120</xdr:rowOff>
    </xdr:from>
    <xdr:to>
      <xdr:col>19</xdr:col>
      <xdr:colOff>177800</xdr:colOff>
      <xdr:row>76</xdr:row>
      <xdr:rowOff>48031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19870"/>
          <a:ext cx="889000" cy="5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7660</xdr:rowOff>
    </xdr:from>
    <xdr:to>
      <xdr:col>15</xdr:col>
      <xdr:colOff>50800</xdr:colOff>
      <xdr:row>76</xdr:row>
      <xdr:rowOff>48031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37860"/>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7660</xdr:rowOff>
    </xdr:from>
    <xdr:to>
      <xdr:col>10</xdr:col>
      <xdr:colOff>114300</xdr:colOff>
      <xdr:row>76</xdr:row>
      <xdr:rowOff>56879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37860"/>
          <a:ext cx="889000" cy="4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144952</xdr:rowOff>
    </xdr:from>
    <xdr:to>
      <xdr:col>24</xdr:col>
      <xdr:colOff>114300</xdr:colOff>
      <xdr:row>75</xdr:row>
      <xdr:rowOff>75102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3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167829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8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110320</xdr:rowOff>
    </xdr:from>
    <xdr:to>
      <xdr:col>20</xdr:col>
      <xdr:colOff>38100</xdr:colOff>
      <xdr:row>76</xdr:row>
      <xdr:rowOff>40469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90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56997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4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168681</xdr:rowOff>
    </xdr:from>
    <xdr:to>
      <xdr:col>15</xdr:col>
      <xdr:colOff>101600</xdr:colOff>
      <xdr:row>76</xdr:row>
      <xdr:rowOff>98831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115358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0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128311</xdr:rowOff>
    </xdr:from>
    <xdr:to>
      <xdr:col>10</xdr:col>
      <xdr:colOff>165100</xdr:colOff>
      <xdr:row>76</xdr:row>
      <xdr:rowOff>58462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8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74988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6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6079</xdr:rowOff>
    </xdr:from>
    <xdr:to>
      <xdr:col>6</xdr:col>
      <xdr:colOff>38100</xdr:colOff>
      <xdr:row>76</xdr:row>
      <xdr:rowOff>107679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3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124205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1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69977</xdr:rowOff>
    </xdr:from>
    <xdr:to>
      <xdr:col>24</xdr:col>
      <xdr:colOff>63500</xdr:colOff>
      <xdr:row>96</xdr:row>
      <xdr:rowOff>118244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29177"/>
          <a:ext cx="8382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153873</xdr:rowOff>
    </xdr:from>
    <xdr:to>
      <xdr:col>19</xdr:col>
      <xdr:colOff>177800</xdr:colOff>
      <xdr:row>96</xdr:row>
      <xdr:rowOff>118244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441623"/>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95645</xdr:rowOff>
    </xdr:from>
    <xdr:to>
      <xdr:col>15</xdr:col>
      <xdr:colOff>50800</xdr:colOff>
      <xdr:row>95</xdr:row>
      <xdr:rowOff>153873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383395"/>
          <a:ext cx="889000" cy="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95645</xdr:rowOff>
    </xdr:from>
    <xdr:to>
      <xdr:col>10</xdr:col>
      <xdr:colOff>114300</xdr:colOff>
      <xdr:row>96</xdr:row>
      <xdr:rowOff>9790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383395"/>
          <a:ext cx="889000" cy="8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157886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19177</xdr:rowOff>
    </xdr:from>
    <xdr:to>
      <xdr:col>24</xdr:col>
      <xdr:colOff>114300</xdr:colOff>
      <xdr:row>96</xdr:row>
      <xdr:rowOff>120777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42054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67444</xdr:rowOff>
    </xdr:from>
    <xdr:to>
      <xdr:col>20</xdr:col>
      <xdr:colOff>38100</xdr:colOff>
      <xdr:row>96</xdr:row>
      <xdr:rowOff>169044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14121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103073</xdr:rowOff>
    </xdr:from>
    <xdr:to>
      <xdr:col>15</xdr:col>
      <xdr:colOff>101600</xdr:colOff>
      <xdr:row>96</xdr:row>
      <xdr:rowOff>33223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49750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6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44845</xdr:rowOff>
    </xdr:from>
    <xdr:to>
      <xdr:col>10</xdr:col>
      <xdr:colOff>165100</xdr:colOff>
      <xdr:row>95</xdr:row>
      <xdr:rowOff>146445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3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162972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0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130440</xdr:rowOff>
    </xdr:from>
    <xdr:to>
      <xdr:col>6</xdr:col>
      <xdr:colOff>38100</xdr:colOff>
      <xdr:row>96</xdr:row>
      <xdr:rowOff>60590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77117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19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89682</xdr:rowOff>
    </xdr:from>
    <xdr:to>
      <xdr:col>55</xdr:col>
      <xdr:colOff>0</xdr:colOff>
      <xdr:row>38</xdr:row>
      <xdr:rowOff>90963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04782"/>
          <a:ext cx="8382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90231</xdr:rowOff>
    </xdr:from>
    <xdr:to>
      <xdr:col>50</xdr:col>
      <xdr:colOff>114300</xdr:colOff>
      <xdr:row>38</xdr:row>
      <xdr:rowOff>90963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0533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87671</xdr:rowOff>
    </xdr:from>
    <xdr:to>
      <xdr:col>45</xdr:col>
      <xdr:colOff>177800</xdr:colOff>
      <xdr:row>38</xdr:row>
      <xdr:rowOff>90231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0277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86573</xdr:rowOff>
    </xdr:from>
    <xdr:to>
      <xdr:col>41</xdr:col>
      <xdr:colOff>50800</xdr:colOff>
      <xdr:row>38</xdr:row>
      <xdr:rowOff>87671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01673"/>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38882</xdr:rowOff>
    </xdr:from>
    <xdr:to>
      <xdr:col>55</xdr:col>
      <xdr:colOff>50800</xdr:colOff>
      <xdr:row>38</xdr:row>
      <xdr:rowOff>140482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125259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6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40163</xdr:rowOff>
    </xdr:from>
    <xdr:to>
      <xdr:col>50</xdr:col>
      <xdr:colOff>165100</xdr:colOff>
      <xdr:row>38</xdr:row>
      <xdr:rowOff>141763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132890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4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39431</xdr:rowOff>
    </xdr:from>
    <xdr:to>
      <xdr:col>46</xdr:col>
      <xdr:colOff>38100</xdr:colOff>
      <xdr:row>38</xdr:row>
      <xdr:rowOff>141031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132158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47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36871</xdr:rowOff>
    </xdr:from>
    <xdr:to>
      <xdr:col>41</xdr:col>
      <xdr:colOff>101600</xdr:colOff>
      <xdr:row>38</xdr:row>
      <xdr:rowOff>138471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129598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35773</xdr:rowOff>
    </xdr:from>
    <xdr:to>
      <xdr:col>36</xdr:col>
      <xdr:colOff>165100</xdr:colOff>
      <xdr:row>38</xdr:row>
      <xdr:rowOff>137373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5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128500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43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158468</xdr:rowOff>
    </xdr:from>
    <xdr:to>
      <xdr:col>55</xdr:col>
      <xdr:colOff>0</xdr:colOff>
      <xdr:row>57</xdr:row>
      <xdr:rowOff>159062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31118"/>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142420</xdr:rowOff>
    </xdr:from>
    <xdr:to>
      <xdr:col>50</xdr:col>
      <xdr:colOff>114300</xdr:colOff>
      <xdr:row>57</xdr:row>
      <xdr:rowOff>159062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15070"/>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142420</xdr:rowOff>
    </xdr:from>
    <xdr:to>
      <xdr:col>45</xdr:col>
      <xdr:colOff>177800</xdr:colOff>
      <xdr:row>57</xdr:row>
      <xdr:rowOff>159794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1507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117915</xdr:rowOff>
    </xdr:from>
    <xdr:to>
      <xdr:col>41</xdr:col>
      <xdr:colOff>50800</xdr:colOff>
      <xdr:row>57</xdr:row>
      <xdr:rowOff>159794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90565"/>
          <a:ext cx="8890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107668</xdr:rowOff>
    </xdr:from>
    <xdr:to>
      <xdr:col>55</xdr:col>
      <xdr:colOff>50800</xdr:colOff>
      <xdr:row>58</xdr:row>
      <xdr:rowOff>37818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86095</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5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108262</xdr:rowOff>
    </xdr:from>
    <xdr:to>
      <xdr:col>50</xdr:col>
      <xdr:colOff>165100</xdr:colOff>
      <xdr:row>58</xdr:row>
      <xdr:rowOff>38412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29539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91620</xdr:rowOff>
    </xdr:from>
    <xdr:to>
      <xdr:col>46</xdr:col>
      <xdr:colOff>38100</xdr:colOff>
      <xdr:row>58</xdr:row>
      <xdr:rowOff>21770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12897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5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108994</xdr:rowOff>
    </xdr:from>
    <xdr:to>
      <xdr:col>41</xdr:col>
      <xdr:colOff>101600</xdr:colOff>
      <xdr:row>58</xdr:row>
      <xdr:rowOff>39144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8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30271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7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67115</xdr:rowOff>
    </xdr:from>
    <xdr:to>
      <xdr:col>36</xdr:col>
      <xdr:colOff>165100</xdr:colOff>
      <xdr:row>57</xdr:row>
      <xdr:rowOff>168715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13792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61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60742</xdr:rowOff>
    </xdr:from>
    <xdr:to>
      <xdr:col>55</xdr:col>
      <xdr:colOff>0</xdr:colOff>
      <xdr:row>77</xdr:row>
      <xdr:rowOff>73315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90942"/>
          <a:ext cx="8382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59004</xdr:rowOff>
    </xdr:from>
    <xdr:to>
      <xdr:col>50</xdr:col>
      <xdr:colOff>114300</xdr:colOff>
      <xdr:row>77</xdr:row>
      <xdr:rowOff>73315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60654"/>
          <a:ext cx="889000" cy="1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59004</xdr:rowOff>
    </xdr:from>
    <xdr:to>
      <xdr:col>45</xdr:col>
      <xdr:colOff>177800</xdr:colOff>
      <xdr:row>77</xdr:row>
      <xdr:rowOff>68971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60654"/>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32899</xdr:rowOff>
    </xdr:from>
    <xdr:to>
      <xdr:col>41</xdr:col>
      <xdr:colOff>50800</xdr:colOff>
      <xdr:row>77</xdr:row>
      <xdr:rowOff>68971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34549"/>
          <a:ext cx="889000" cy="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9942</xdr:rowOff>
    </xdr:from>
    <xdr:to>
      <xdr:col>55</xdr:col>
      <xdr:colOff>50800</xdr:colOff>
      <xdr:row>76</xdr:row>
      <xdr:rowOff>111542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159819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1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22515</xdr:rowOff>
    </xdr:from>
    <xdr:to>
      <xdr:col>50</xdr:col>
      <xdr:colOff>165100</xdr:colOff>
      <xdr:row>77</xdr:row>
      <xdr:rowOff>124115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115242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1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8204</xdr:rowOff>
    </xdr:from>
    <xdr:to>
      <xdr:col>46</xdr:col>
      <xdr:colOff>38100</xdr:colOff>
      <xdr:row>77</xdr:row>
      <xdr:rowOff>109804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100931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18171</xdr:rowOff>
    </xdr:from>
    <xdr:to>
      <xdr:col>41</xdr:col>
      <xdr:colOff>101600</xdr:colOff>
      <xdr:row>77</xdr:row>
      <xdr:rowOff>119771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1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110898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1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153549</xdr:rowOff>
    </xdr:from>
    <xdr:to>
      <xdr:col>36</xdr:col>
      <xdr:colOff>165100</xdr:colOff>
      <xdr:row>77</xdr:row>
      <xdr:rowOff>83699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74826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2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103150</xdr:rowOff>
    </xdr:from>
    <xdr:to>
      <xdr:col>55</xdr:col>
      <xdr:colOff>0</xdr:colOff>
      <xdr:row>98</xdr:row>
      <xdr:rowOff>105564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05250"/>
          <a:ext cx="8382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101250</xdr:rowOff>
    </xdr:from>
    <xdr:to>
      <xdr:col>50</xdr:col>
      <xdr:colOff>114300</xdr:colOff>
      <xdr:row>98</xdr:row>
      <xdr:rowOff>105564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03350"/>
          <a:ext cx="8890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101250</xdr:rowOff>
    </xdr:from>
    <xdr:to>
      <xdr:col>45</xdr:col>
      <xdr:colOff>177800</xdr:colOff>
      <xdr:row>98</xdr:row>
      <xdr:rowOff>111902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03350"/>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93258</xdr:rowOff>
    </xdr:from>
    <xdr:to>
      <xdr:col>41</xdr:col>
      <xdr:colOff>50800</xdr:colOff>
      <xdr:row>98</xdr:row>
      <xdr:rowOff>111902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95358"/>
          <a:ext cx="889000" cy="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52350</xdr:rowOff>
    </xdr:from>
    <xdr:to>
      <xdr:col>55</xdr:col>
      <xdr:colOff>50800</xdr:colOff>
      <xdr:row>98</xdr:row>
      <xdr:rowOff>153950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11727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54764</xdr:rowOff>
    </xdr:from>
    <xdr:to>
      <xdr:col>50</xdr:col>
      <xdr:colOff>165100</xdr:colOff>
      <xdr:row>98</xdr:row>
      <xdr:rowOff>156364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5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147491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50450</xdr:rowOff>
    </xdr:from>
    <xdr:to>
      <xdr:col>46</xdr:col>
      <xdr:colOff>38100</xdr:colOff>
      <xdr:row>98</xdr:row>
      <xdr:rowOff>152050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5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168577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61102</xdr:rowOff>
    </xdr:from>
    <xdr:to>
      <xdr:col>41</xdr:col>
      <xdr:colOff>101600</xdr:colOff>
      <xdr:row>98</xdr:row>
      <xdr:rowOff>162702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42458</xdr:rowOff>
    </xdr:from>
    <xdr:to>
      <xdr:col>36</xdr:col>
      <xdr:colOff>165100</xdr:colOff>
      <xdr:row>98</xdr:row>
      <xdr:rowOff>144058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135185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127127</xdr:rowOff>
    </xdr:from>
    <xdr:to>
      <xdr:col>85</xdr:col>
      <xdr:colOff>127000</xdr:colOff>
      <xdr:row>36</xdr:row>
      <xdr:rowOff>160198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99327"/>
          <a:ext cx="8382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160198</xdr:rowOff>
    </xdr:from>
    <xdr:to>
      <xdr:col>81</xdr:col>
      <xdr:colOff>50800</xdr:colOff>
      <xdr:row>37</xdr:row>
      <xdr:rowOff>83922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32398"/>
          <a:ext cx="8890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65253</xdr:rowOff>
    </xdr:from>
    <xdr:to>
      <xdr:col>76</xdr:col>
      <xdr:colOff>114300</xdr:colOff>
      <xdr:row>37</xdr:row>
      <xdr:rowOff>83922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0890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100000</xdr:rowOff>
    </xdr:from>
    <xdr:to>
      <xdr:col>71</xdr:col>
      <xdr:colOff>177800</xdr:colOff>
      <xdr:row>37</xdr:row>
      <xdr:rowOff>65253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272200"/>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76327</xdr:rowOff>
    </xdr:from>
    <xdr:to>
      <xdr:col>85</xdr:col>
      <xdr:colOff>177800</xdr:colOff>
      <xdr:row>37</xdr:row>
      <xdr:rowOff>6477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54754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109398</xdr:rowOff>
    </xdr:from>
    <xdr:to>
      <xdr:col>81</xdr:col>
      <xdr:colOff>101600</xdr:colOff>
      <xdr:row>37</xdr:row>
      <xdr:rowOff>39548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30675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33122</xdr:rowOff>
    </xdr:from>
    <xdr:to>
      <xdr:col>76</xdr:col>
      <xdr:colOff>165100</xdr:colOff>
      <xdr:row>37</xdr:row>
      <xdr:rowOff>134722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125848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6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14453</xdr:rowOff>
    </xdr:from>
    <xdr:to>
      <xdr:col>72</xdr:col>
      <xdr:colOff>38100</xdr:colOff>
      <xdr:row>37</xdr:row>
      <xdr:rowOff>116053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132580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49200</xdr:rowOff>
    </xdr:from>
    <xdr:to>
      <xdr:col>67</xdr:col>
      <xdr:colOff>101600</xdr:colOff>
      <xdr:row>36</xdr:row>
      <xdr:rowOff>150800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167327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52352</xdr:rowOff>
    </xdr:from>
    <xdr:to>
      <xdr:col>85</xdr:col>
      <xdr:colOff>127000</xdr:colOff>
      <xdr:row>57</xdr:row>
      <xdr:rowOff>53678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8967752"/>
          <a:ext cx="838200" cy="85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53678</xdr:rowOff>
    </xdr:from>
    <xdr:to>
      <xdr:col>81</xdr:col>
      <xdr:colOff>50800</xdr:colOff>
      <xdr:row>57</xdr:row>
      <xdr:rowOff>149896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26328"/>
          <a:ext cx="889000" cy="9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87927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14633</xdr:rowOff>
    </xdr:from>
    <xdr:to>
      <xdr:col>76</xdr:col>
      <xdr:colOff>114300</xdr:colOff>
      <xdr:row>57</xdr:row>
      <xdr:rowOff>149896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787283"/>
          <a:ext cx="889000" cy="13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14633</xdr:rowOff>
    </xdr:from>
    <xdr:to>
      <xdr:col>71</xdr:col>
      <xdr:colOff>177800</xdr:colOff>
      <xdr:row>57</xdr:row>
      <xdr:rowOff>111171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87283"/>
          <a:ext cx="889000" cy="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1552</xdr:rowOff>
    </xdr:from>
    <xdr:to>
      <xdr:col>85</xdr:col>
      <xdr:colOff>177800</xdr:colOff>
      <xdr:row>52</xdr:row>
      <xdr:rowOff>103152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89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24429</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876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2878</xdr:rowOff>
    </xdr:from>
    <xdr:to>
      <xdr:col>81</xdr:col>
      <xdr:colOff>101600</xdr:colOff>
      <xdr:row>57</xdr:row>
      <xdr:rowOff>104478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95605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99096</xdr:rowOff>
    </xdr:from>
    <xdr:to>
      <xdr:col>76</xdr:col>
      <xdr:colOff>165100</xdr:colOff>
      <xdr:row>58</xdr:row>
      <xdr:rowOff>29246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7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45773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4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135283</xdr:rowOff>
    </xdr:from>
    <xdr:to>
      <xdr:col>72</xdr:col>
      <xdr:colOff>38100</xdr:colOff>
      <xdr:row>57</xdr:row>
      <xdr:rowOff>65433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3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81960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51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60371</xdr:rowOff>
    </xdr:from>
    <xdr:to>
      <xdr:col>67</xdr:col>
      <xdr:colOff>101600</xdr:colOff>
      <xdr:row>57</xdr:row>
      <xdr:rowOff>161971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3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7048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42557</xdr:rowOff>
    </xdr:from>
    <xdr:to>
      <xdr:col>85</xdr:col>
      <xdr:colOff>127000</xdr:colOff>
      <xdr:row>79</xdr:row>
      <xdr:rowOff>43980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87107"/>
          <a:ext cx="8382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28347</xdr:rowOff>
    </xdr:from>
    <xdr:to>
      <xdr:col>81</xdr:col>
      <xdr:colOff>50800</xdr:colOff>
      <xdr:row>79</xdr:row>
      <xdr:rowOff>42557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72897"/>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28347</xdr:rowOff>
    </xdr:from>
    <xdr:to>
      <xdr:col>76</xdr:col>
      <xdr:colOff>114300</xdr:colOff>
      <xdr:row>79</xdr:row>
      <xdr:rowOff>40512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72897"/>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40512</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85062"/>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164630</xdr:rowOff>
    </xdr:from>
    <xdr:to>
      <xdr:col>85</xdr:col>
      <xdr:colOff>177800</xdr:colOff>
      <xdr:row>79</xdr:row>
      <xdr:rowOff>94780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121111</xdr:rowOff>
    </xdr:from>
    <xdr:ext cx="313932"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94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163207</xdr:rowOff>
    </xdr:from>
    <xdr:to>
      <xdr:col>81</xdr:col>
      <xdr:colOff>101600</xdr:colOff>
      <xdr:row>79</xdr:row>
      <xdr:rowOff>93357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84484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2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148997</xdr:rowOff>
    </xdr:from>
    <xdr:to>
      <xdr:col>76</xdr:col>
      <xdr:colOff>165100</xdr:colOff>
      <xdr:row>79</xdr:row>
      <xdr:rowOff>79147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70274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1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161162</xdr:rowOff>
    </xdr:from>
    <xdr:to>
      <xdr:col>72</xdr:col>
      <xdr:colOff>38100</xdr:colOff>
      <xdr:row>79</xdr:row>
      <xdr:rowOff>91312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82439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2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50660</xdr:rowOff>
    </xdr:from>
    <xdr:to>
      <xdr:col>85</xdr:col>
      <xdr:colOff>127000</xdr:colOff>
      <xdr:row>94</xdr:row>
      <xdr:rowOff>115582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166960"/>
          <a:ext cx="8382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50660</xdr:rowOff>
    </xdr:from>
    <xdr:to>
      <xdr:col>81</xdr:col>
      <xdr:colOff>50800</xdr:colOff>
      <xdr:row>94</xdr:row>
      <xdr:rowOff>147152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166960"/>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147152</xdr:rowOff>
    </xdr:from>
    <xdr:to>
      <xdr:col>76</xdr:col>
      <xdr:colOff>114300</xdr:colOff>
      <xdr:row>94</xdr:row>
      <xdr:rowOff>149027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263452"/>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149027</xdr:rowOff>
    </xdr:from>
    <xdr:to>
      <xdr:col>71</xdr:col>
      <xdr:colOff>177800</xdr:colOff>
      <xdr:row>94</xdr:row>
      <xdr:rowOff>150947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26532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64782</xdr:rowOff>
    </xdr:from>
    <xdr:to>
      <xdr:col>85</xdr:col>
      <xdr:colOff>177800</xdr:colOff>
      <xdr:row>94</xdr:row>
      <xdr:rowOff>166382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43209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171310</xdr:rowOff>
    </xdr:from>
    <xdr:to>
      <xdr:col>81</xdr:col>
      <xdr:colOff>101600</xdr:colOff>
      <xdr:row>94</xdr:row>
      <xdr:rowOff>101460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1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92587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2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96352</xdr:rowOff>
    </xdr:from>
    <xdr:to>
      <xdr:col>76</xdr:col>
      <xdr:colOff>165100</xdr:colOff>
      <xdr:row>95</xdr:row>
      <xdr:rowOff>26502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1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17629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3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98227</xdr:rowOff>
    </xdr:from>
    <xdr:to>
      <xdr:col>72</xdr:col>
      <xdr:colOff>38100</xdr:colOff>
      <xdr:row>95</xdr:row>
      <xdr:rowOff>28377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19504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3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100147</xdr:rowOff>
    </xdr:from>
    <xdr:to>
      <xdr:col>67</xdr:col>
      <xdr:colOff>101600</xdr:colOff>
      <xdr:row>95</xdr:row>
      <xdr:rowOff>30297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2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21424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3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特別定額給付金給付事業ならびに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市役所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本庁舎耐震化整備事業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の事業費の増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子ども・子育て応援給付金、ひとり親世帯臨時特別給付金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子育て世帯への臨時特別給付金などの新型コロナウイルス感染症対策に係る経費の増加により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前年度よりも増加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みんなで応援！ひこねカタログチョイス事業や新型コロナウイルス感染症対策経営力強化補助金など、コロナ禍における経済対策事業等の実施により、前年度よりも増加している。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教育費については、彦根市スポーツ・文化交流センター整備事業の増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や、国の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スクール構想に基づき実施した小中学校の校内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LAN</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整備や学習者用端末の購入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年度は繰上償還を実施しなかったことから減少している。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令和元年度より基金に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依存し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ない財政運営を目指し、予算枠配分方式による財政再建に取り組んだことから、財政調整基金残高は、令和元年度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横ばいで推移した。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質収支額は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、市役所本庁舎耐震化整備事業や彦根市スポーツ・文化交流センターの整備事業等の投資的経費が増加したことなどから、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単年度収支についても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字に転じた。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削減可能な支出について検討を重ね、既に着手している投資的経費等の実施についても、後年度負担に留意しながら効果的に財政運営を行う。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滋賀県彦根市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年度に引き続き、全会計において赤字は発生しておらず、良好な状態である。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病院事業会計においては、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新型コロナウイルス感染症（以下、「同感染症」という。）に伴う受診控え等の影響により、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入院収益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外来収益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ともに減少となった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同感染症対応に係る空床補償等の補助金増加により医療外収益が大幅に増加したことから、総収益も大きく増加し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、標準財政規模比についても全年度比増となった。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水道事業会計においては、前年度と比較して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総排水量に対する有収率は微増したものの、同感染症対策として、水道基本料金全額減免（令和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月検針分）を行ったことにより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給水収益は大幅な減となり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、標準財政規模比についても全年度比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下水道事業会計においては、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総収支比率では黒字を保っているものの、経営の本体である営業収支では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億円超の損失を計上しており、営業外収支の黒字により全体収支の均衡を保っている状況である。令和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年度に策定した「彦根市公共下水道事業・第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期経営計画」に基づき、中長期的な視点から運営を図っていく必要がある。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その他の事業会計も含めて、平成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年連続で全会計で黒字となったが、今後も経営状態に注意</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U2" sqref="BU2"/>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64202742</v>
      </c>
      <c r="BO4" s="433"/>
      <c r="BP4" s="433"/>
      <c r="BQ4" s="433"/>
      <c r="BR4" s="433"/>
      <c r="BS4" s="433"/>
      <c r="BT4" s="433"/>
      <c r="BU4" s="434"/>
      <c r="BV4" s="432">
        <v>45767817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2.6</v>
      </c>
      <c r="CU4" s="439"/>
      <c r="CV4" s="439"/>
      <c r="CW4" s="439"/>
      <c r="CX4" s="439"/>
      <c r="CY4" s="439"/>
      <c r="CZ4" s="439"/>
      <c r="DA4" s="440"/>
      <c r="DB4" s="438">
        <v>4.5</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63160897</v>
      </c>
      <c r="BO5" s="470"/>
      <c r="BP5" s="470"/>
      <c r="BQ5" s="470"/>
      <c r="BR5" s="470"/>
      <c r="BS5" s="470"/>
      <c r="BT5" s="470"/>
      <c r="BU5" s="471"/>
      <c r="BV5" s="469">
        <v>44573478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97.3</v>
      </c>
      <c r="CU5" s="467"/>
      <c r="CV5" s="467"/>
      <c r="CW5" s="467"/>
      <c r="CX5" s="467"/>
      <c r="CY5" s="467"/>
      <c r="CZ5" s="467"/>
      <c r="DA5" s="468"/>
      <c r="DB5" s="466">
        <v>94.2</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1041845</v>
      </c>
      <c r="BO6" s="470"/>
      <c r="BP6" s="470"/>
      <c r="BQ6" s="470"/>
      <c r="BR6" s="470"/>
      <c r="BS6" s="470"/>
      <c r="BT6" s="470"/>
      <c r="BU6" s="471"/>
      <c r="BV6" s="469">
        <v>1194339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104.4</v>
      </c>
      <c r="CU6" s="507"/>
      <c r="CV6" s="507"/>
      <c r="CW6" s="507"/>
      <c r="CX6" s="507"/>
      <c r="CY6" s="507"/>
      <c r="CZ6" s="507"/>
      <c r="DA6" s="508"/>
      <c r="DB6" s="506">
        <v>100.7</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375866</v>
      </c>
      <c r="BO7" s="470"/>
      <c r="BP7" s="470"/>
      <c r="BQ7" s="470"/>
      <c r="BR7" s="470"/>
      <c r="BS7" s="470"/>
      <c r="BT7" s="470"/>
      <c r="BU7" s="471"/>
      <c r="BV7" s="469">
        <v>73527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25379344</v>
      </c>
      <c r="CU7" s="470"/>
      <c r="CV7" s="470"/>
      <c r="CW7" s="470"/>
      <c r="CX7" s="470"/>
      <c r="CY7" s="470"/>
      <c r="CZ7" s="470"/>
      <c r="DA7" s="471"/>
      <c r="DB7" s="469">
        <v>24647080</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665979</v>
      </c>
      <c r="BO8" s="470"/>
      <c r="BP8" s="470"/>
      <c r="BQ8" s="470"/>
      <c r="BR8" s="470"/>
      <c r="BS8" s="470"/>
      <c r="BT8" s="470"/>
      <c r="BU8" s="471"/>
      <c r="BV8" s="469">
        <v>1120812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0.82</v>
      </c>
      <c r="CU8" s="510"/>
      <c r="CV8" s="510"/>
      <c r="CW8" s="510"/>
      <c r="CX8" s="510"/>
      <c r="CY8" s="510"/>
      <c r="CZ8" s="510"/>
      <c r="DA8" s="511"/>
      <c r="DB8" s="509">
        <v>0.81</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113647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-454833</v>
      </c>
      <c r="BO9" s="470"/>
      <c r="BP9" s="470"/>
      <c r="BQ9" s="470"/>
      <c r="BR9" s="470"/>
      <c r="BS9" s="470"/>
      <c r="BT9" s="470"/>
      <c r="BU9" s="471"/>
      <c r="BV9" s="469">
        <v>191913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v>
      </c>
      <c r="CU9" s="467"/>
      <c r="CV9" s="467"/>
      <c r="CW9" s="467"/>
      <c r="CX9" s="467"/>
      <c r="CY9" s="467"/>
      <c r="CZ9" s="467"/>
      <c r="DA9" s="468"/>
      <c r="DB9" s="466">
        <v>13.2</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113679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1407384</v>
      </c>
      <c r="BO10" s="470"/>
      <c r="BP10" s="470"/>
      <c r="BQ10" s="470"/>
      <c r="BR10" s="470"/>
      <c r="BS10" s="470"/>
      <c r="BT10" s="470"/>
      <c r="BU10" s="471"/>
      <c r="BV10" s="469">
        <v>183824</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372440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112546</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1519216</v>
      </c>
      <c r="BO12" s="470"/>
      <c r="BP12" s="470"/>
      <c r="BQ12" s="470"/>
      <c r="BR12" s="470"/>
      <c r="BS12" s="470"/>
      <c r="BT12" s="470"/>
      <c r="BU12" s="471"/>
      <c r="BV12" s="469">
        <v>199788</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109708</v>
      </c>
      <c r="S13" s="554"/>
      <c r="T13" s="554"/>
      <c r="U13" s="554"/>
      <c r="V13" s="555"/>
      <c r="W13" s="485" t="s">
        <v>139</v>
      </c>
      <c r="X13" s="486"/>
      <c r="Y13" s="486"/>
      <c r="Z13" s="486"/>
      <c r="AA13" s="486"/>
      <c r="AB13" s="476"/>
      <c r="AC13" s="520">
        <v>988</v>
      </c>
      <c r="AD13" s="521"/>
      <c r="AE13" s="521"/>
      <c r="AF13" s="521"/>
      <c r="AG13" s="563"/>
      <c r="AH13" s="520">
        <v>1018</v>
      </c>
      <c r="AI13" s="521"/>
      <c r="AJ13" s="521"/>
      <c r="AK13" s="521"/>
      <c r="AL13" s="522"/>
      <c r="AM13" s="498" t="s">
        <v>140</v>
      </c>
      <c r="AN13" s="499"/>
      <c r="AO13" s="499"/>
      <c r="AP13" s="499"/>
      <c r="AQ13" s="499"/>
      <c r="AR13" s="499"/>
      <c r="AS13" s="499"/>
      <c r="AT13" s="500"/>
      <c r="AU13" s="501" t="s">
        <v>115</v>
      </c>
      <c r="AV13" s="502"/>
      <c r="AW13" s="502"/>
      <c r="AX13" s="502"/>
      <c r="AY13" s="503" t="s">
        <v>141</v>
      </c>
      <c r="AZ13" s="504"/>
      <c r="BA13" s="504"/>
      <c r="BB13" s="504"/>
      <c r="BC13" s="504"/>
      <c r="BD13" s="504"/>
      <c r="BE13" s="504"/>
      <c r="BF13" s="504"/>
      <c r="BG13" s="504"/>
      <c r="BH13" s="504"/>
      <c r="BI13" s="504"/>
      <c r="BJ13" s="504"/>
      <c r="BK13" s="504"/>
      <c r="BL13" s="504"/>
      <c r="BM13" s="505"/>
      <c r="BN13" s="469">
        <v>-566665</v>
      </c>
      <c r="BO13" s="470"/>
      <c r="BP13" s="470"/>
      <c r="BQ13" s="470"/>
      <c r="BR13" s="470"/>
      <c r="BS13" s="470"/>
      <c r="BT13" s="470"/>
      <c r="BU13" s="471"/>
      <c r="BV13" s="469">
        <v>548389</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6.6</v>
      </c>
      <c r="CU13" s="467"/>
      <c r="CV13" s="467"/>
      <c r="CW13" s="467"/>
      <c r="CX13" s="467"/>
      <c r="CY13" s="467"/>
      <c r="CZ13" s="467"/>
      <c r="DA13" s="468"/>
      <c r="DB13" s="466">
        <v>7.3</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112975</v>
      </c>
      <c r="S14" s="554"/>
      <c r="T14" s="554"/>
      <c r="U14" s="554"/>
      <c r="V14" s="555"/>
      <c r="W14" s="459"/>
      <c r="X14" s="460"/>
      <c r="Y14" s="460"/>
      <c r="Z14" s="460"/>
      <c r="AA14" s="460"/>
      <c r="AB14" s="449"/>
      <c r="AC14" s="556">
        <v>1.9</v>
      </c>
      <c r="AD14" s="557"/>
      <c r="AE14" s="557"/>
      <c r="AF14" s="557"/>
      <c r="AG14" s="558"/>
      <c r="AH14" s="556">
        <v>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46.7</v>
      </c>
      <c r="CU14" s="568"/>
      <c r="CV14" s="568"/>
      <c r="CW14" s="568"/>
      <c r="CX14" s="568"/>
      <c r="CY14" s="568"/>
      <c r="CZ14" s="568"/>
      <c r="DA14" s="569"/>
      <c r="DB14" s="567">
        <v>42.9</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145</v>
      </c>
      <c r="N15" s="561"/>
      <c r="O15" s="561"/>
      <c r="P15" s="561"/>
      <c r="Q15" s="562"/>
      <c r="R15" s="553">
        <v>110126</v>
      </c>
      <c r="S15" s="554"/>
      <c r="T15" s="554"/>
      <c r="U15" s="554"/>
      <c r="V15" s="555"/>
      <c r="W15" s="485" t="s">
        <v>146</v>
      </c>
      <c r="X15" s="486"/>
      <c r="Y15" s="486"/>
      <c r="Z15" s="486"/>
      <c r="AA15" s="486"/>
      <c r="AB15" s="476"/>
      <c r="AC15" s="520">
        <v>18802</v>
      </c>
      <c r="AD15" s="521"/>
      <c r="AE15" s="521"/>
      <c r="AF15" s="521"/>
      <c r="AG15" s="563"/>
      <c r="AH15" s="520">
        <v>18050</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15742946</v>
      </c>
      <c r="BO15" s="433"/>
      <c r="BP15" s="433"/>
      <c r="BQ15" s="433"/>
      <c r="BR15" s="433"/>
      <c r="BS15" s="433"/>
      <c r="BT15" s="433"/>
      <c r="BU15" s="434"/>
      <c r="BV15" s="432">
        <v>15353290</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35.200000000000003</v>
      </c>
      <c r="AD16" s="557"/>
      <c r="AE16" s="557"/>
      <c r="AF16" s="557"/>
      <c r="AG16" s="558"/>
      <c r="AH16" s="556">
        <v>35.799999999999997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19457806</v>
      </c>
      <c r="BO16" s="470"/>
      <c r="BP16" s="470"/>
      <c r="BQ16" s="470"/>
      <c r="BR16" s="470"/>
      <c r="BS16" s="470"/>
      <c r="BT16" s="470"/>
      <c r="BU16" s="471"/>
      <c r="BV16" s="469">
        <v>18851044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33569</v>
      </c>
      <c r="AD17" s="521"/>
      <c r="AE17" s="521"/>
      <c r="AF17" s="521"/>
      <c r="AG17" s="563"/>
      <c r="AH17" s="520">
        <v>31350</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20095987</v>
      </c>
      <c r="BO17" s="470"/>
      <c r="BP17" s="470"/>
      <c r="BQ17" s="470"/>
      <c r="BR17" s="470"/>
      <c r="BS17" s="470"/>
      <c r="BT17" s="470"/>
      <c r="BU17" s="471"/>
      <c r="BV17" s="469">
        <v>19726676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196.87</v>
      </c>
      <c r="M18" s="585"/>
      <c r="N18" s="585"/>
      <c r="O18" s="585"/>
      <c r="P18" s="585"/>
      <c r="Q18" s="585"/>
      <c r="R18" s="586"/>
      <c r="S18" s="586"/>
      <c r="T18" s="586"/>
      <c r="U18" s="586"/>
      <c r="V18" s="587"/>
      <c r="W18" s="487"/>
      <c r="X18" s="488"/>
      <c r="Y18" s="488"/>
      <c r="Z18" s="488"/>
      <c r="AA18" s="488"/>
      <c r="AB18" s="479"/>
      <c r="AC18" s="588">
        <v>62.9</v>
      </c>
      <c r="AD18" s="589"/>
      <c r="AE18" s="589"/>
      <c r="AF18" s="589"/>
      <c r="AG18" s="590"/>
      <c r="AH18" s="588">
        <v>62.2</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24310652</v>
      </c>
      <c r="BO18" s="470"/>
      <c r="BP18" s="470"/>
      <c r="BQ18" s="470"/>
      <c r="BR18" s="470"/>
      <c r="BS18" s="470"/>
      <c r="BT18" s="470"/>
      <c r="BU18" s="471"/>
      <c r="BV18" s="469">
        <v>23458939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577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31291985</v>
      </c>
      <c r="BO19" s="470"/>
      <c r="BP19" s="470"/>
      <c r="BQ19" s="470"/>
      <c r="BR19" s="470"/>
      <c r="BS19" s="470"/>
      <c r="BT19" s="470"/>
      <c r="BU19" s="471"/>
      <c r="BV19" s="469">
        <v>28412929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48212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47728039</v>
      </c>
      <c r="BO23" s="470"/>
      <c r="BP23" s="470"/>
      <c r="BQ23" s="470"/>
      <c r="BR23" s="470"/>
      <c r="BS23" s="470"/>
      <c r="BT23" s="470"/>
      <c r="BU23" s="471"/>
      <c r="BV23" s="469">
        <v>41980488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9250</v>
      </c>
      <c r="R24" s="521"/>
      <c r="S24" s="521"/>
      <c r="T24" s="521"/>
      <c r="U24" s="521"/>
      <c r="V24" s="563"/>
      <c r="W24" s="622"/>
      <c r="X24" s="610"/>
      <c r="Y24" s="611"/>
      <c r="Z24" s="519" t="s">
        <v>170</v>
      </c>
      <c r="AA24" s="499"/>
      <c r="AB24" s="499"/>
      <c r="AC24" s="499"/>
      <c r="AD24" s="499"/>
      <c r="AE24" s="499"/>
      <c r="AF24" s="499"/>
      <c r="AG24" s="500"/>
      <c r="AH24" s="520">
        <v>797</v>
      </c>
      <c r="AI24" s="521"/>
      <c r="AJ24" s="521"/>
      <c r="AK24" s="521"/>
      <c r="AL24" s="563"/>
      <c r="AM24" s="520">
        <v>2379842</v>
      </c>
      <c r="AN24" s="521"/>
      <c r="AO24" s="521"/>
      <c r="AP24" s="521"/>
      <c r="AQ24" s="521"/>
      <c r="AR24" s="563"/>
      <c r="AS24" s="520">
        <v>2986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20132804</v>
      </c>
      <c r="BO24" s="470"/>
      <c r="BP24" s="470"/>
      <c r="BQ24" s="470"/>
      <c r="BR24" s="470"/>
      <c r="BS24" s="470"/>
      <c r="BT24" s="470"/>
      <c r="BU24" s="471"/>
      <c r="BV24" s="469">
        <v>19087560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1</v>
      </c>
      <c r="M25" s="521"/>
      <c r="N25" s="521"/>
      <c r="O25" s="521"/>
      <c r="P25" s="563"/>
      <c r="Q25" s="520">
        <v>7700</v>
      </c>
      <c r="R25" s="521"/>
      <c r="S25" s="521"/>
      <c r="T25" s="521"/>
      <c r="U25" s="521"/>
      <c r="V25" s="563"/>
      <c r="W25" s="622"/>
      <c r="X25" s="610"/>
      <c r="Y25" s="611"/>
      <c r="Z25" s="519" t="s">
        <v>173</v>
      </c>
      <c r="AA25" s="499"/>
      <c r="AB25" s="499"/>
      <c r="AC25" s="499"/>
      <c r="AD25" s="499"/>
      <c r="AE25" s="499"/>
      <c r="AF25" s="499"/>
      <c r="AG25" s="500"/>
      <c r="AH25" s="520">
        <v>162</v>
      </c>
      <c r="AI25" s="521"/>
      <c r="AJ25" s="521"/>
      <c r="AK25" s="521"/>
      <c r="AL25" s="563"/>
      <c r="AM25" s="520">
        <v>459108</v>
      </c>
      <c r="AN25" s="521"/>
      <c r="AO25" s="521"/>
      <c r="AP25" s="521"/>
      <c r="AQ25" s="521"/>
      <c r="AR25" s="563"/>
      <c r="AS25" s="520">
        <v>2834</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14896660</v>
      </c>
      <c r="BO25" s="433"/>
      <c r="BP25" s="433"/>
      <c r="BQ25" s="433"/>
      <c r="BR25" s="433"/>
      <c r="BS25" s="433"/>
      <c r="BT25" s="433"/>
      <c r="BU25" s="434"/>
      <c r="BV25" s="432">
        <v>17131395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7050</v>
      </c>
      <c r="R26" s="521"/>
      <c r="S26" s="521"/>
      <c r="T26" s="521"/>
      <c r="U26" s="521"/>
      <c r="V26" s="563"/>
      <c r="W26" s="622"/>
      <c r="X26" s="610"/>
      <c r="Y26" s="611"/>
      <c r="Z26" s="519" t="s">
        <v>176</v>
      </c>
      <c r="AA26" s="632"/>
      <c r="AB26" s="632"/>
      <c r="AC26" s="632"/>
      <c r="AD26" s="632"/>
      <c r="AE26" s="632"/>
      <c r="AF26" s="632"/>
      <c r="AG26" s="633"/>
      <c r="AH26" s="520">
        <v>22</v>
      </c>
      <c r="AI26" s="521"/>
      <c r="AJ26" s="521"/>
      <c r="AK26" s="521"/>
      <c r="AL26" s="563"/>
      <c r="AM26" s="520">
        <v>73502</v>
      </c>
      <c r="AN26" s="521"/>
      <c r="AO26" s="521"/>
      <c r="AP26" s="521"/>
      <c r="AQ26" s="521"/>
      <c r="AR26" s="563"/>
      <c r="AS26" s="520">
        <v>3341</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179</v>
      </c>
      <c r="F27" s="499"/>
      <c r="G27" s="499"/>
      <c r="H27" s="499"/>
      <c r="I27" s="499"/>
      <c r="J27" s="499"/>
      <c r="K27" s="500"/>
      <c r="L27" s="520">
        <v>1</v>
      </c>
      <c r="M27" s="521"/>
      <c r="N27" s="521"/>
      <c r="O27" s="521"/>
      <c r="P27" s="563"/>
      <c r="Q27" s="520">
        <v>5340</v>
      </c>
      <c r="R27" s="521"/>
      <c r="S27" s="521"/>
      <c r="T27" s="521"/>
      <c r="U27" s="521"/>
      <c r="V27" s="563"/>
      <c r="W27" s="622"/>
      <c r="X27" s="610"/>
      <c r="Y27" s="611"/>
      <c r="Z27" s="519" t="s">
        <v>180</v>
      </c>
      <c r="AA27" s="499"/>
      <c r="AB27" s="499"/>
      <c r="AC27" s="499"/>
      <c r="AD27" s="499"/>
      <c r="AE27" s="499"/>
      <c r="AF27" s="499"/>
      <c r="AG27" s="500"/>
      <c r="AH27" s="520">
        <v>88</v>
      </c>
      <c r="AI27" s="521"/>
      <c r="AJ27" s="521"/>
      <c r="AK27" s="521"/>
      <c r="AL27" s="563"/>
      <c r="AM27" s="520">
        <v>283393</v>
      </c>
      <c r="AN27" s="521"/>
      <c r="AO27" s="521"/>
      <c r="AP27" s="521"/>
      <c r="AQ27" s="521"/>
      <c r="AR27" s="563"/>
      <c r="AS27" s="520">
        <v>3220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1163943</v>
      </c>
      <c r="BO27" s="646"/>
      <c r="BP27" s="646"/>
      <c r="BQ27" s="646"/>
      <c r="BR27" s="646"/>
      <c r="BS27" s="646"/>
      <c r="BT27" s="646"/>
      <c r="BU27" s="647"/>
      <c r="BV27" s="645">
        <v>1163943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4540</v>
      </c>
      <c r="R28" s="521"/>
      <c r="S28" s="521"/>
      <c r="T28" s="521"/>
      <c r="U28" s="521"/>
      <c r="V28" s="563"/>
      <c r="W28" s="622"/>
      <c r="X28" s="610"/>
      <c r="Y28" s="611"/>
      <c r="Z28" s="519" t="s">
        <v>183</v>
      </c>
      <c r="AA28" s="499"/>
      <c r="AB28" s="499"/>
      <c r="AC28" s="499"/>
      <c r="AD28" s="499"/>
      <c r="AE28" s="499"/>
      <c r="AF28" s="499"/>
      <c r="AG28" s="500"/>
      <c r="AH28" s="520" t="s">
        <v>178</v>
      </c>
      <c r="AI28" s="521"/>
      <c r="AJ28" s="521"/>
      <c r="AK28" s="521"/>
      <c r="AL28" s="563"/>
      <c r="AM28" s="520" t="s">
        <v>178</v>
      </c>
      <c r="AN28" s="521"/>
      <c r="AO28" s="521"/>
      <c r="AP28" s="521"/>
      <c r="AQ28" s="521"/>
      <c r="AR28" s="563"/>
      <c r="AS28" s="520" t="s">
        <v>178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2674959</v>
      </c>
      <c r="BO28" s="433"/>
      <c r="BP28" s="433"/>
      <c r="BQ28" s="433"/>
      <c r="BR28" s="433"/>
      <c r="BS28" s="433"/>
      <c r="BT28" s="433"/>
      <c r="BU28" s="434"/>
      <c r="BV28" s="432">
        <v>2786791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22</v>
      </c>
      <c r="M29" s="521"/>
      <c r="N29" s="521"/>
      <c r="O29" s="521"/>
      <c r="P29" s="563"/>
      <c r="Q29" s="520">
        <v>4050</v>
      </c>
      <c r="R29" s="521"/>
      <c r="S29" s="521"/>
      <c r="T29" s="521"/>
      <c r="U29" s="521"/>
      <c r="V29" s="563"/>
      <c r="W29" s="623"/>
      <c r="X29" s="624"/>
      <c r="Y29" s="625"/>
      <c r="Z29" s="519" t="s">
        <v>186</v>
      </c>
      <c r="AA29" s="499"/>
      <c r="AB29" s="499"/>
      <c r="AC29" s="499"/>
      <c r="AD29" s="499"/>
      <c r="AE29" s="499"/>
      <c r="AF29" s="499"/>
      <c r="AG29" s="500"/>
      <c r="AH29" s="520">
        <v>885</v>
      </c>
      <c r="AI29" s="521"/>
      <c r="AJ29" s="521"/>
      <c r="AK29" s="521"/>
      <c r="AL29" s="563"/>
      <c r="AM29" s="520">
        <v>2663235</v>
      </c>
      <c r="AN29" s="521"/>
      <c r="AO29" s="521"/>
      <c r="AP29" s="521"/>
      <c r="AQ29" s="521"/>
      <c r="AR29" s="563"/>
      <c r="AS29" s="520">
        <v>3009</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287953</v>
      </c>
      <c r="BO29" s="470"/>
      <c r="BP29" s="470"/>
      <c r="BQ29" s="470"/>
      <c r="BR29" s="470"/>
      <c r="BS29" s="470"/>
      <c r="BT29" s="470"/>
      <c r="BU29" s="471"/>
      <c r="BV29" s="469">
        <v>287946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3525821</v>
      </c>
      <c r="BO30" s="646"/>
      <c r="BP30" s="646"/>
      <c r="BQ30" s="646"/>
      <c r="BR30" s="646"/>
      <c r="BS30" s="646"/>
      <c r="BT30" s="646"/>
      <c r="BU30" s="647"/>
      <c r="BV30" s="645">
        <v>3577220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病院事業会計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IF('各会計、関係団体の財政状況及び健全化判断比率'!B34="","",'各会計、関係団体の財政状況及び健全化判断比率'!B34)</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彦根愛知犬上広域行政組合（一般会計）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夢京橋</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休日急病診療所事業特別会計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彦根市犬上郡営林組合（一般会計）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彦根総合卸売市場</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彦根市米原市山林組合（一般会計）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四番町スクエア</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滋賀県市町村職員研修センター（一般会計）</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彦根市事業公社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滋賀県後期高齢者医療広域連合（一般会計）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滋賀県後期高齢者医療広域連合（後期高齢者医療特別会計）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大滝山林組合（一般会計）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大滝山林組合（林産物栽培特別会計）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大滝山林組合（高取山森林空間利活用特別会計）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Z8xLX6bnZt8MZ6Bj0ig/+UBzi1dfGKgECBE/yoU9ZKe3JiftmrMYqsSok31vz7kz/QkcSm4ACBQOUvxti/WnPA==" saltValue="Ip4w8fjiVMQdnN0ZPvjn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68" zoomScaleNormal="68"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50" t="s">
        <v>576</v>
      </c>
      <c r="D34" s="1250"/>
      <c r="E34" s="1251"/>
      <c r="F34" s="32">
        <v>15.94</v>
      </c>
      <c r="G34" s="33">
        <v>16.809999999999999</v>
      </c>
      <c r="H34" s="33">
        <v>16.75</v>
      </c>
      <c r="I34" s="33">
        <v>17.21</v>
      </c>
      <c r="J34" s="34">
        <v>15.29</v>
      </c>
      <c r="K34" s="22"/>
      <c r="L34" s="22"/>
      <c r="M34" s="22"/>
      <c r="N34" s="22"/>
      <c r="O34" s="22"/>
      <c r="P34" s="22"/>
    </row>
    <row r="35" spans="1:16" ht="39" customHeight="1" x14ac:dyDescent="0.2">
      <c r="A35" s="22"/>
      <c r="B35" s="35"/>
      <c r="C35" s="1244" t="s">
        <v>577</v>
      </c>
      <c r="D35" s="1245"/>
      <c r="E35" s="1246"/>
      <c r="F35" s="36">
        <v>2.17</v>
      </c>
      <c r="G35" s="37">
        <v>1.88</v>
      </c>
      <c r="H35" s="37">
        <v>4.5</v>
      </c>
      <c r="I35" s="37">
        <v>5.48</v>
      </c>
      <c r="J35" s="38">
        <v>11.61</v>
      </c>
      <c r="K35" s="22"/>
      <c r="L35" s="22"/>
      <c r="M35" s="22"/>
      <c r="N35" s="22"/>
      <c r="O35" s="22"/>
      <c r="P35" s="22"/>
    </row>
    <row r="36" spans="1:16" ht="39" customHeight="1" x14ac:dyDescent="0.2">
      <c r="A36" s="22"/>
      <c r="B36" s="35"/>
      <c r="C36" s="1244" t="s">
        <v>578</v>
      </c>
      <c r="D36" s="1245"/>
      <c r="E36" s="1246"/>
      <c r="F36" s="36">
        <v>2.36</v>
      </c>
      <c r="G36" s="37">
        <v>2.25</v>
      </c>
      <c r="H36" s="37">
        <v>3.72</v>
      </c>
      <c r="I36" s="37">
        <v>4.4800000000000004</v>
      </c>
      <c r="J36" s="38">
        <v>2.62</v>
      </c>
      <c r="K36" s="22"/>
      <c r="L36" s="22"/>
      <c r="M36" s="22"/>
      <c r="N36" s="22"/>
      <c r="O36" s="22"/>
      <c r="P36" s="22"/>
    </row>
    <row r="37" spans="1:16" ht="39" customHeight="1" x14ac:dyDescent="0.2">
      <c r="A37" s="22"/>
      <c r="B37" s="35"/>
      <c r="C37" s="1244" t="s">
        <v>579</v>
      </c>
      <c r="D37" s="1245"/>
      <c r="E37" s="1246"/>
      <c r="F37" s="36" t="s">
        <v>526</v>
      </c>
      <c r="G37" s="37" t="s">
        <v>526</v>
      </c>
      <c r="H37" s="37" t="s">
        <v>526</v>
      </c>
      <c r="I37" s="37" t="s">
        <v>526</v>
      </c>
      <c r="J37" s="38">
        <v>2.5</v>
      </c>
      <c r="K37" s="22"/>
      <c r="L37" s="22"/>
      <c r="M37" s="22"/>
      <c r="N37" s="22"/>
      <c r="O37" s="22"/>
      <c r="P37" s="22"/>
    </row>
    <row r="38" spans="1:16" ht="39" customHeight="1" x14ac:dyDescent="0.2">
      <c r="A38" s="22"/>
      <c r="B38" s="35"/>
      <c r="C38" s="1244" t="s">
        <v>580</v>
      </c>
      <c r="D38" s="1245"/>
      <c r="E38" s="1246"/>
      <c r="F38" s="36">
        <v>1.8</v>
      </c>
      <c r="G38" s="37">
        <v>1.79</v>
      </c>
      <c r="H38" s="37">
        <v>0.14000000000000001</v>
      </c>
      <c r="I38" s="37">
        <v>0.18</v>
      </c>
      <c r="J38" s="38">
        <v>0.12</v>
      </c>
      <c r="K38" s="22"/>
      <c r="L38" s="22"/>
      <c r="M38" s="22"/>
      <c r="N38" s="22"/>
      <c r="O38" s="22"/>
      <c r="P38" s="22"/>
    </row>
    <row r="39" spans="1:16" ht="39" customHeight="1" x14ac:dyDescent="0.2">
      <c r="A39" s="22"/>
      <c r="B39" s="35"/>
      <c r="C39" s="1244" t="s">
        <v>581</v>
      </c>
      <c r="D39" s="1245"/>
      <c r="E39" s="1246"/>
      <c r="F39" s="36">
        <v>0.08</v>
      </c>
      <c r="G39" s="37">
        <v>0.08</v>
      </c>
      <c r="H39" s="37">
        <v>0.08</v>
      </c>
      <c r="I39" s="37">
        <v>7.0000000000000007E-2</v>
      </c>
      <c r="J39" s="38">
        <v>0.08</v>
      </c>
      <c r="K39" s="22"/>
      <c r="L39" s="22"/>
      <c r="M39" s="22"/>
      <c r="N39" s="22"/>
      <c r="O39" s="22"/>
      <c r="P39" s="22"/>
    </row>
    <row r="40" spans="1:16" ht="39" customHeight="1" x14ac:dyDescent="0.2">
      <c r="A40" s="22"/>
      <c r="B40" s="35"/>
      <c r="C40" s="1244" t="s">
        <v>582</v>
      </c>
      <c r="D40" s="1245"/>
      <c r="E40" s="1246"/>
      <c r="F40" s="36">
        <v>0.2</v>
      </c>
      <c r="G40" s="37">
        <v>7.0000000000000007E-2</v>
      </c>
      <c r="H40" s="37">
        <v>0.32</v>
      </c>
      <c r="I40" s="37">
        <v>0.02</v>
      </c>
      <c r="J40" s="38">
        <v>0</v>
      </c>
      <c r="K40" s="22"/>
      <c r="L40" s="22"/>
      <c r="M40" s="22"/>
      <c r="N40" s="22"/>
      <c r="O40" s="22"/>
      <c r="P40" s="22"/>
    </row>
    <row r="41" spans="1:16" ht="39" customHeight="1" x14ac:dyDescent="0.2">
      <c r="A41" s="22"/>
      <c r="B41" s="35"/>
      <c r="C41" s="1244" t="s">
        <v>583</v>
      </c>
      <c r="D41" s="1245"/>
      <c r="E41" s="1246"/>
      <c r="F41" s="36">
        <v>0.17</v>
      </c>
      <c r="G41" s="37">
        <v>0.09</v>
      </c>
      <c r="H41" s="37">
        <v>7.0000000000000007E-2</v>
      </c>
      <c r="I41" s="37">
        <v>0.06</v>
      </c>
      <c r="J41" s="38">
        <v>0</v>
      </c>
      <c r="K41" s="22"/>
      <c r="L41" s="22"/>
      <c r="M41" s="22"/>
      <c r="N41" s="22"/>
      <c r="O41" s="22"/>
      <c r="P41" s="22"/>
    </row>
    <row r="42" spans="1:16" ht="39" customHeight="1" x14ac:dyDescent="0.2">
      <c r="A42" s="22"/>
      <c r="B42" s="39"/>
      <c r="C42" s="1244" t="s">
        <v>584</v>
      </c>
      <c r="D42" s="1245"/>
      <c r="E42" s="1246"/>
      <c r="F42" s="36" t="s">
        <v>526</v>
      </c>
      <c r="G42" s="37" t="s">
        <v>526</v>
      </c>
      <c r="H42" s="37" t="s">
        <v>526</v>
      </c>
      <c r="I42" s="37" t="s">
        <v>526</v>
      </c>
      <c r="J42" s="38" t="s">
        <v>526</v>
      </c>
      <c r="K42" s="22"/>
      <c r="L42" s="22"/>
      <c r="M42" s="22"/>
      <c r="N42" s="22"/>
      <c r="O42" s="22"/>
      <c r="P42" s="22"/>
    </row>
    <row r="43" spans="1:16" ht="39" customHeight="1" thickBot="1" x14ac:dyDescent="0.25">
      <c r="A43" s="22"/>
      <c r="B43" s="40"/>
      <c r="C43" s="1247" t="s">
        <v>585</v>
      </c>
      <c r="D43" s="1248"/>
      <c r="E43" s="1249"/>
      <c r="F43" s="41">
        <v>0.72</v>
      </c>
      <c r="G43" s="42">
        <v>0.79</v>
      </c>
      <c r="H43" s="42">
        <v>1.17</v>
      </c>
      <c r="I43" s="42">
        <v>0.42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SPpbHSpIZ3/MsPancjaleUSwDOq5bIQLjdknG5QU5tW3trVyyrK1TC+7N1G4ZVpZziR25Pzmf+Uh0rLAxTagw==" saltValue="CjW94CQ4K9EOOl6dsmWp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9" zoomScale="73" zoomScaleNormal="73"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3331</v>
      </c>
      <c r="L45" s="60">
        <v>3335</v>
      </c>
      <c r="M45" s="60">
        <v>3358</v>
      </c>
      <c r="N45" s="60">
        <v>3457</v>
      </c>
      <c r="O45" s="61">
        <v>3491</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526</v>
      </c>
      <c r="L46" s="64" t="s">
        <v>526</v>
      </c>
      <c r="M46" s="64" t="s">
        <v>526</v>
      </c>
      <c r="N46" s="64" t="s">
        <v>526</v>
      </c>
      <c r="O46" s="65" t="s">
        <v>526</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526</v>
      </c>
      <c r="L47" s="64" t="s">
        <v>526</v>
      </c>
      <c r="M47" s="64" t="s">
        <v>526</v>
      </c>
      <c r="N47" s="64" t="s">
        <v>526</v>
      </c>
      <c r="O47" s="65" t="s">
        <v>526</v>
      </c>
      <c r="P47" s="48"/>
      <c r="Q47" s="48"/>
      <c r="R47" s="48"/>
      <c r="S47" s="48"/>
      <c r="T47" s="48"/>
      <c r="U47" s="48"/>
    </row>
    <row r="48" spans="1:21" ht="30.75" customHeight="1" x14ac:dyDescent="0.2">
      <c r="A48" s="48"/>
      <c r="B48" s="1254"/>
      <c r="C48" s="1255"/>
      <c r="D48" s="62"/>
      <c r="E48" s="1260" t="s">
        <v>15</v>
      </c>
      <c r="F48" s="1260"/>
      <c r="G48" s="1260"/>
      <c r="H48" s="1260"/>
      <c r="I48" s="1260"/>
      <c r="J48" s="1261"/>
      <c r="K48" s="63">
        <v>3494</v>
      </c>
      <c r="L48" s="64">
        <v>3430</v>
      </c>
      <c r="M48" s="64">
        <v>3504</v>
      </c>
      <c r="N48" s="64">
        <v>2898</v>
      </c>
      <c r="O48" s="65">
        <v>2938</v>
      </c>
      <c r="P48" s="48"/>
      <c r="Q48" s="48"/>
      <c r="R48" s="48"/>
      <c r="S48" s="48"/>
      <c r="T48" s="48"/>
      <c r="U48" s="48"/>
    </row>
    <row r="49" spans="1:21" ht="30.75" customHeight="1" x14ac:dyDescent="0.2">
      <c r="A49" s="48"/>
      <c r="B49" s="1254"/>
      <c r="C49" s="1255"/>
      <c r="D49" s="62"/>
      <c r="E49" s="1260" t="s">
        <v>16</v>
      </c>
      <c r="F49" s="1260"/>
      <c r="G49" s="1260"/>
      <c r="H49" s="1260"/>
      <c r="I49" s="1260"/>
      <c r="J49" s="1261"/>
      <c r="K49" s="63">
        <v>5</v>
      </c>
      <c r="L49" s="64">
        <v>6</v>
      </c>
      <c r="M49" s="64">
        <v>4</v>
      </c>
      <c r="N49" s="64">
        <v>1</v>
      </c>
      <c r="O49" s="65">
        <v>1</v>
      </c>
      <c r="P49" s="48"/>
      <c r="Q49" s="48"/>
      <c r="R49" s="48"/>
      <c r="S49" s="48"/>
      <c r="T49" s="48"/>
      <c r="U49" s="48"/>
    </row>
    <row r="50" spans="1:21" ht="30.75" customHeight="1" x14ac:dyDescent="0.2">
      <c r="A50" s="48"/>
      <c r="B50" s="1254"/>
      <c r="C50" s="1255"/>
      <c r="D50" s="62"/>
      <c r="E50" s="1260" t="s">
        <v>17</v>
      </c>
      <c r="F50" s="1260"/>
      <c r="G50" s="1260"/>
      <c r="H50" s="1260"/>
      <c r="I50" s="1260"/>
      <c r="J50" s="1261"/>
      <c r="K50" s="63">
        <v>2</v>
      </c>
      <c r="L50" s="64">
        <v>2</v>
      </c>
      <c r="M50" s="64">
        <v>2</v>
      </c>
      <c r="N50" s="64">
        <v>2</v>
      </c>
      <c r="O50" s="65">
        <v>2</v>
      </c>
      <c r="P50" s="48"/>
      <c r="Q50" s="48"/>
      <c r="R50" s="48"/>
      <c r="S50" s="48"/>
      <c r="T50" s="48"/>
      <c r="U50" s="48"/>
    </row>
    <row r="51" spans="1:21" ht="30.75" customHeight="1" x14ac:dyDescent="0.2">
      <c r="A51" s="48"/>
      <c r="B51" s="1256"/>
      <c r="C51" s="1257"/>
      <c r="D51" s="66"/>
      <c r="E51" s="1260" t="s">
        <v>18</v>
      </c>
      <c r="F51" s="1260"/>
      <c r="G51" s="1260"/>
      <c r="H51" s="1260"/>
      <c r="I51" s="1260"/>
      <c r="J51" s="1261"/>
      <c r="K51" s="63">
        <v>0</v>
      </c>
      <c r="L51" s="64">
        <v>0</v>
      </c>
      <c r="M51" s="64" t="s">
        <v>526</v>
      </c>
      <c r="N51" s="64" t="s">
        <v>526</v>
      </c>
      <c r="O51" s="65">
        <v>4</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5133</v>
      </c>
      <c r="L52" s="64">
        <v>5108</v>
      </c>
      <c r="M52" s="64">
        <v>5175</v>
      </c>
      <c r="N52" s="64">
        <v>5253</v>
      </c>
      <c r="O52" s="65">
        <v>5069</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1699</v>
      </c>
      <c r="L53" s="69">
        <v>1665</v>
      </c>
      <c r="M53" s="69">
        <v>1693</v>
      </c>
      <c r="N53" s="69">
        <v>1105</v>
      </c>
      <c r="O53" s="70">
        <v>1367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5">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629</v>
      </c>
      <c r="L57" s="84" t="s">
        <v>631</v>
      </c>
      <c r="M57" s="84" t="s">
        <v>629</v>
      </c>
      <c r="N57" s="84" t="s">
        <v>629</v>
      </c>
      <c r="O57" s="85" t="s">
        <v>635</v>
      </c>
    </row>
    <row r="58" spans="1:21" ht="31.5" customHeight="1" thickBot="1" x14ac:dyDescent="0.25">
      <c r="B58" s="1270"/>
      <c r="C58" s="1271"/>
      <c r="D58" s="1275" t="s">
        <v>27</v>
      </c>
      <c r="E58" s="1276"/>
      <c r="F58" s="1276"/>
      <c r="G58" s="1276"/>
      <c r="H58" s="1276"/>
      <c r="I58" s="1276"/>
      <c r="J58" s="1277"/>
      <c r="K58" s="86" t="s">
        <v>630</v>
      </c>
      <c r="L58" s="87" t="s">
        <v>632</v>
      </c>
      <c r="M58" s="87" t="s">
        <v>633</v>
      </c>
      <c r="N58" s="87" t="s">
        <v>634</v>
      </c>
      <c r="O58" s="88" t="s">
        <v>629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QHmReGRbfNz75lRablzH4vNkEOKgIt/nz+BYwgjpeuP8/hoZEAhnKKCUA2/rt8dvb6DQsuFjI/d8lmAJjallQ==" saltValue="5m7iiRdTm1rQx6mCGy8N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18" zoomScale="69" zoomScaleNormal="69"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78" t="s">
        <v>30</v>
      </c>
      <c r="C41" s="1279"/>
      <c r="D41" s="102"/>
      <c r="E41" s="1284" t="s">
        <v>31</v>
      </c>
      <c r="F41" s="1284"/>
      <c r="G41" s="1284"/>
      <c r="H41" s="1285"/>
      <c r="I41" s="103">
        <v>37576</v>
      </c>
      <c r="J41" s="104">
        <v>39441</v>
      </c>
      <c r="K41" s="104">
        <v>40155</v>
      </c>
      <c r="L41" s="104">
        <v>41980</v>
      </c>
      <c r="M41" s="105">
        <v>47728</v>
      </c>
    </row>
    <row r="42" spans="2:13" ht="27.75" customHeight="1" x14ac:dyDescent="0.2">
      <c r="B42" s="1280"/>
      <c r="C42" s="1281"/>
      <c r="D42" s="106"/>
      <c r="E42" s="1286" t="s">
        <v>32</v>
      </c>
      <c r="F42" s="1286"/>
      <c r="G42" s="1286"/>
      <c r="H42" s="1287"/>
      <c r="I42" s="107">
        <v>9</v>
      </c>
      <c r="J42" s="108">
        <v>7</v>
      </c>
      <c r="K42" s="108">
        <v>5</v>
      </c>
      <c r="L42" s="108">
        <v>4</v>
      </c>
      <c r="M42" s="109">
        <v>2</v>
      </c>
    </row>
    <row r="43" spans="2:13" ht="27.75" customHeight="1" x14ac:dyDescent="0.2">
      <c r="B43" s="1280"/>
      <c r="C43" s="1281"/>
      <c r="D43" s="106"/>
      <c r="E43" s="1286" t="s">
        <v>33</v>
      </c>
      <c r="F43" s="1286"/>
      <c r="G43" s="1286"/>
      <c r="H43" s="1287"/>
      <c r="I43" s="107">
        <v>41719</v>
      </c>
      <c r="J43" s="108">
        <v>40503</v>
      </c>
      <c r="K43" s="108">
        <v>39629</v>
      </c>
      <c r="L43" s="108">
        <v>35893</v>
      </c>
      <c r="M43" s="109">
        <v>32505</v>
      </c>
    </row>
    <row r="44" spans="2:13" ht="27.75" customHeight="1" x14ac:dyDescent="0.2">
      <c r="B44" s="1280"/>
      <c r="C44" s="1281"/>
      <c r="D44" s="106"/>
      <c r="E44" s="1286" t="s">
        <v>34</v>
      </c>
      <c r="F44" s="1286"/>
      <c r="G44" s="1286"/>
      <c r="H44" s="1287"/>
      <c r="I44" s="107">
        <v>13</v>
      </c>
      <c r="J44" s="108">
        <v>8</v>
      </c>
      <c r="K44" s="108">
        <v>3</v>
      </c>
      <c r="L44" s="108">
        <v>2</v>
      </c>
      <c r="M44" s="109">
        <v>1</v>
      </c>
    </row>
    <row r="45" spans="2:13" ht="27.75" customHeight="1" x14ac:dyDescent="0.2">
      <c r="B45" s="1280"/>
      <c r="C45" s="1281"/>
      <c r="D45" s="106"/>
      <c r="E45" s="1286" t="s">
        <v>35</v>
      </c>
      <c r="F45" s="1286"/>
      <c r="G45" s="1286"/>
      <c r="H45" s="1287"/>
      <c r="I45" s="107">
        <v>5501</v>
      </c>
      <c r="J45" s="108">
        <v>5221</v>
      </c>
      <c r="K45" s="108">
        <v>5251</v>
      </c>
      <c r="L45" s="108">
        <v>5417</v>
      </c>
      <c r="M45" s="109">
        <v>5005</v>
      </c>
    </row>
    <row r="46" spans="2:13" ht="27.75" customHeight="1" x14ac:dyDescent="0.2">
      <c r="B46" s="1280"/>
      <c r="C46" s="1281"/>
      <c r="D46" s="110"/>
      <c r="E46" s="1286" t="s">
        <v>36</v>
      </c>
      <c r="F46" s="1286"/>
      <c r="G46" s="1286"/>
      <c r="H46" s="1287"/>
      <c r="I46" s="107">
        <v>1</v>
      </c>
      <c r="J46" s="108">
        <v>2</v>
      </c>
      <c r="K46" s="108">
        <v>0</v>
      </c>
      <c r="L46" s="108">
        <v>0</v>
      </c>
      <c r="M46" s="109" t="s">
        <v>526</v>
      </c>
    </row>
    <row r="47" spans="2:13" ht="27.75" customHeight="1" x14ac:dyDescent="0.2">
      <c r="B47" s="1280"/>
      <c r="C47" s="1281"/>
      <c r="D47" s="111"/>
      <c r="E47" s="1288" t="s">
        <v>37</v>
      </c>
      <c r="F47" s="1289"/>
      <c r="G47" s="1289"/>
      <c r="H47" s="1290"/>
      <c r="I47" s="107" t="s">
        <v>526</v>
      </c>
      <c r="J47" s="108" t="s">
        <v>526</v>
      </c>
      <c r="K47" s="108" t="s">
        <v>526</v>
      </c>
      <c r="L47" s="108" t="s">
        <v>526</v>
      </c>
      <c r="M47" s="109" t="s">
        <v>526</v>
      </c>
    </row>
    <row r="48" spans="2:13" ht="27.75" customHeight="1" x14ac:dyDescent="0.2">
      <c r="B48" s="1280"/>
      <c r="C48" s="1281"/>
      <c r="D48" s="106"/>
      <c r="E48" s="1286" t="s">
        <v>38</v>
      </c>
      <c r="F48" s="1286"/>
      <c r="G48" s="1286"/>
      <c r="H48" s="1287"/>
      <c r="I48" s="107" t="s">
        <v>526</v>
      </c>
      <c r="J48" s="108" t="s">
        <v>526</v>
      </c>
      <c r="K48" s="108" t="s">
        <v>526</v>
      </c>
      <c r="L48" s="108" t="s">
        <v>526</v>
      </c>
      <c r="M48" s="109" t="s">
        <v>526</v>
      </c>
    </row>
    <row r="49" spans="2:13" ht="27.75" customHeight="1" x14ac:dyDescent="0.2">
      <c r="B49" s="1282"/>
      <c r="C49" s="1283"/>
      <c r="D49" s="106"/>
      <c r="E49" s="1286" t="s">
        <v>39</v>
      </c>
      <c r="F49" s="1286"/>
      <c r="G49" s="1286"/>
      <c r="H49" s="1287"/>
      <c r="I49" s="107" t="s">
        <v>526</v>
      </c>
      <c r="J49" s="108" t="s">
        <v>526</v>
      </c>
      <c r="K49" s="108" t="s">
        <v>526</v>
      </c>
      <c r="L49" s="108" t="s">
        <v>526</v>
      </c>
      <c r="M49" s="109" t="s">
        <v>526</v>
      </c>
    </row>
    <row r="50" spans="2:13" ht="27.75" customHeight="1" x14ac:dyDescent="0.2">
      <c r="B50" s="1291" t="s">
        <v>40</v>
      </c>
      <c r="C50" s="1292"/>
      <c r="D50" s="112"/>
      <c r="E50" s="1286" t="s">
        <v>41</v>
      </c>
      <c r="F50" s="1286"/>
      <c r="G50" s="1286"/>
      <c r="H50" s="1287"/>
      <c r="I50" s="107">
        <v>10587</v>
      </c>
      <c r="J50" s="108">
        <v>9582</v>
      </c>
      <c r="K50" s="108">
        <v>8546</v>
      </c>
      <c r="L50" s="108">
        <v>8464</v>
      </c>
      <c r="M50" s="109">
        <v>8019</v>
      </c>
    </row>
    <row r="51" spans="2:13" ht="27.75" customHeight="1" x14ac:dyDescent="0.2">
      <c r="B51" s="1280"/>
      <c r="C51" s="1281"/>
      <c r="D51" s="106"/>
      <c r="E51" s="1286" t="s">
        <v>42</v>
      </c>
      <c r="F51" s="1286"/>
      <c r="G51" s="1286"/>
      <c r="H51" s="1287"/>
      <c r="I51" s="107">
        <v>13645</v>
      </c>
      <c r="J51" s="108">
        <v>13519</v>
      </c>
      <c r="K51" s="108">
        <v>13562</v>
      </c>
      <c r="L51" s="108">
        <v>12753</v>
      </c>
      <c r="M51" s="109">
        <v>12373</v>
      </c>
    </row>
    <row r="52" spans="2:13" ht="27.75" customHeight="1" x14ac:dyDescent="0.2">
      <c r="B52" s="1282"/>
      <c r="C52" s="1283"/>
      <c r="D52" s="106"/>
      <c r="E52" s="1286" t="s">
        <v>43</v>
      </c>
      <c r="F52" s="1286"/>
      <c r="G52" s="1286"/>
      <c r="H52" s="1287"/>
      <c r="I52" s="107">
        <v>53147</v>
      </c>
      <c r="J52" s="108">
        <v>52789</v>
      </c>
      <c r="K52" s="108">
        <v>52105</v>
      </c>
      <c r="L52" s="108">
        <v>53208</v>
      </c>
      <c r="M52" s="109">
        <v>54842</v>
      </c>
    </row>
    <row r="53" spans="2:13" ht="27.75" customHeight="1" thickBot="1" x14ac:dyDescent="0.25">
      <c r="B53" s="1293" t="s">
        <v>44</v>
      </c>
      <c r="C53" s="1294"/>
      <c r="D53" s="113"/>
      <c r="E53" s="1295" t="s">
        <v>45</v>
      </c>
      <c r="F53" s="1295"/>
      <c r="G53" s="1295"/>
      <c r="H53" s="1296"/>
      <c r="I53" s="114">
        <v>7439</v>
      </c>
      <c r="J53" s="115">
        <v>9292</v>
      </c>
      <c r="K53" s="115">
        <v>10831</v>
      </c>
      <c r="L53" s="115">
        <v>8871</v>
      </c>
      <c r="M53" s="116">
        <v>10006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qmxAx7i34d5UCmSrFRzp4/h+jC72zyLMhzMPmSsYFOS9WkBUEtQ6ihGBl+1/FF7gCDeTXLg4gPfDNJk8jGgF2Q==" saltValue="EzC3Jym08fT2zgHjVcBH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60" zoomScaleNormal="60" zoomScaleSheetLayoutView="100" workbookViewId="0">
      <selection activeCell="O30" sqref="O30"/>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569</v>
      </c>
      <c r="G54" s="125" t="s">
        <v>570</v>
      </c>
      <c r="H54" s="126" t="s">
        <v>571</v>
      </c>
    </row>
    <row r="55" spans="2:8" ht="52.5" customHeight="1" x14ac:dyDescent="0.2">
      <c r="B55" s="127"/>
      <c r="C55" s="1305" t="s">
        <v>48</v>
      </c>
      <c r="D55" s="1305"/>
      <c r="E55" s="1306"/>
      <c r="F55" s="128">
        <v>2803</v>
      </c>
      <c r="G55" s="128">
        <v>2787</v>
      </c>
      <c r="H55" s="129">
        <v>2675</v>
      </c>
    </row>
    <row r="56" spans="2:8" ht="52.5" customHeight="1" x14ac:dyDescent="0.2">
      <c r="B56" s="130"/>
      <c r="C56" s="1307" t="s">
        <v>49</v>
      </c>
      <c r="D56" s="1307"/>
      <c r="E56" s="1308"/>
      <c r="F56" s="131">
        <v>155</v>
      </c>
      <c r="G56" s="131">
        <v>288</v>
      </c>
      <c r="H56" s="132">
        <v>288</v>
      </c>
    </row>
    <row r="57" spans="2:8" ht="53.25" customHeight="1" x14ac:dyDescent="0.2">
      <c r="B57" s="130"/>
      <c r="C57" s="1309" t="s">
        <v>50</v>
      </c>
      <c r="D57" s="1309"/>
      <c r="E57" s="1310"/>
      <c r="F57" s="133">
        <v>3743</v>
      </c>
      <c r="G57" s="133">
        <v>3577</v>
      </c>
      <c r="H57" s="134">
        <v>3526</v>
      </c>
    </row>
    <row r="58" spans="2:8" ht="45.75" customHeight="1" x14ac:dyDescent="0.2">
      <c r="B58" s="135"/>
      <c r="C58" s="1297" t="s">
        <v>636</v>
      </c>
      <c r="D58" s="1298"/>
      <c r="E58" s="1299"/>
      <c r="F58" s="136">
        <v>1407</v>
      </c>
      <c r="G58" s="136">
        <v>1411</v>
      </c>
      <c r="H58" s="137">
        <v>1415</v>
      </c>
    </row>
    <row r="59" spans="2:8" ht="45.75" customHeight="1" x14ac:dyDescent="0.2">
      <c r="B59" s="135"/>
      <c r="C59" s="1297" t="s">
        <v>637</v>
      </c>
      <c r="D59" s="1298"/>
      <c r="E59" s="1299"/>
      <c r="F59" s="136" t="s">
        <v>633</v>
      </c>
      <c r="G59" s="136">
        <v>446</v>
      </c>
      <c r="H59" s="137">
        <v>451</v>
      </c>
    </row>
    <row r="60" spans="2:8" ht="45.75" customHeight="1" x14ac:dyDescent="0.2">
      <c r="B60" s="135"/>
      <c r="C60" s="1297" t="s">
        <v>638</v>
      </c>
      <c r="D60" s="1298"/>
      <c r="E60" s="1299"/>
      <c r="F60" s="136">
        <v>540</v>
      </c>
      <c r="G60" s="136">
        <v>413</v>
      </c>
      <c r="H60" s="137">
        <v>411</v>
      </c>
    </row>
    <row r="61" spans="2:8" ht="45.75" customHeight="1" x14ac:dyDescent="0.2">
      <c r="B61" s="135"/>
      <c r="C61" s="1297" t="s">
        <v>639</v>
      </c>
      <c r="D61" s="1298"/>
      <c r="E61" s="1299"/>
      <c r="F61" s="136">
        <v>633</v>
      </c>
      <c r="G61" s="136">
        <v>346</v>
      </c>
      <c r="H61" s="137">
        <v>359</v>
      </c>
    </row>
    <row r="62" spans="2:8" ht="45.75" customHeight="1" thickBot="1" x14ac:dyDescent="0.25">
      <c r="B62" s="138"/>
      <c r="C62" s="1300" t="s">
        <v>640</v>
      </c>
      <c r="D62" s="1301"/>
      <c r="E62" s="1302"/>
      <c r="F62" s="139">
        <v>552</v>
      </c>
      <c r="G62" s="139">
        <v>253</v>
      </c>
      <c r="H62" s="140">
        <v>248</v>
      </c>
    </row>
    <row r="63" spans="2:8" ht="52.5" customHeight="1" thickBot="1" x14ac:dyDescent="0.25">
      <c r="B63" s="141"/>
      <c r="C63" s="1303" t="s">
        <v>51</v>
      </c>
      <c r="D63" s="1303"/>
      <c r="E63" s="1304"/>
      <c r="F63" s="142">
        <v>6700</v>
      </c>
      <c r="G63" s="142">
        <v>6652</v>
      </c>
      <c r="H63" s="143">
        <v>6489</v>
      </c>
    </row>
    <row r="64" spans="2:8" ht="15" customHeight="1" x14ac:dyDescent="0.2"/>
  </sheetData>
  <sheetProtection algorithmName="SHA-512" hashValue="v9BUl311r9QUsmINE33xmBLTdYY05tdgukNdP5i2/6aysX9ythADZoW2wWEVfycr+OGDT1ZzTaf8GEFm1oEgFQ==" saltValue="8Y9woeQp0p+VO3q4UEmd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58D8F-05E5-48F2-A2CB-05AADA16126E}">
  <sheetPr>
    <pageSetUpPr fitToPage="1"/>
  </sheetPr>
  <dimension ref="A1:WZM160"/>
  <sheetViews>
    <sheetView showGridLines="0" topLeftCell="E1" zoomScaleNormal="100" zoomScaleSheetLayoutView="55" workbookViewId="0">
      <selection activeCell="AN43" sqref="AN43:DC47"/>
    </sheetView>
  </sheetViews>
  <sheetFormatPr defaultColWidth="0" defaultRowHeight="0" customHeight="1" zeroHeight="1" x14ac:dyDescent="0.2"/>
  <cols>
    <col min="1" max="1" width="6.33203125" style="388" customWidth="1"/>
    <col min="2" max="107" width="2.44140625" style="388" customWidth="1"/>
    <col min="108" max="108" width="6.109375" style="390" customWidth="1"/>
    <col min="109" max="109" width="5.88671875" style="389"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2"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650</v>
      </c>
    </row>
    <row r="11" spans="1:143" s="292" customFormat="1" ht="13.2"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650</v>
      </c>
    </row>
    <row r="13" spans="1:143" s="292" customFormat="1" ht="13.2"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88"/>
      <c r="DE19" s="388"/>
    </row>
    <row r="20" spans="1:351" ht="13.2" x14ac:dyDescent="0.2">
      <c r="DD20" s="388"/>
      <c r="DE20" s="388"/>
    </row>
    <row r="21" spans="1:351" ht="16.2"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2" x14ac:dyDescent="0.2">
      <c r="B22" s="389"/>
      <c r="MM22" s="420"/>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2" x14ac:dyDescent="0.2">
      <c r="B40" s="409"/>
      <c r="DD40" s="409"/>
      <c r="DE40" s="388"/>
    </row>
    <row r="41" spans="2:109" ht="16.2" x14ac:dyDescent="0.2">
      <c r="B41" s="419" t="s">
        <v>649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2" x14ac:dyDescent="0.2">
      <c r="B42" s="389"/>
      <c r="G42" s="405"/>
      <c r="I42" s="404"/>
      <c r="J42" s="404"/>
      <c r="K42" s="404"/>
      <c r="AM42" s="405"/>
      <c r="AN42" s="405" t="s">
        <v>646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11"/>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2" x14ac:dyDescent="0.2">
      <c r="B49" s="389"/>
      <c r="AN49" s="388" t="s">
        <v>645</v>
      </c>
    </row>
    <row r="50" spans="1:109" ht="13.2" x14ac:dyDescent="0.2">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567</v>
      </c>
      <c r="BQ50" s="1324"/>
      <c r="BR50" s="1324"/>
      <c r="BS50" s="1324"/>
      <c r="BT50" s="1324"/>
      <c r="BU50" s="1324"/>
      <c r="BV50" s="1324"/>
      <c r="BW50" s="1324"/>
      <c r="BX50" s="1324" t="s">
        <v>568</v>
      </c>
      <c r="BY50" s="1324"/>
      <c r="BZ50" s="1324"/>
      <c r="CA50" s="1324"/>
      <c r="CB50" s="1324"/>
      <c r="CC50" s="1324"/>
      <c r="CD50" s="1324"/>
      <c r="CE50" s="1324"/>
      <c r="CF50" s="1324" t="s">
        <v>569</v>
      </c>
      <c r="CG50" s="1324"/>
      <c r="CH50" s="1324"/>
      <c r="CI50" s="1324"/>
      <c r="CJ50" s="1324"/>
      <c r="CK50" s="1324"/>
      <c r="CL50" s="1324"/>
      <c r="CM50" s="1324"/>
      <c r="CN50" s="1324" t="s">
        <v>570</v>
      </c>
      <c r="CO50" s="1324"/>
      <c r="CP50" s="1324"/>
      <c r="CQ50" s="1324"/>
      <c r="CR50" s="1324"/>
      <c r="CS50" s="1324"/>
      <c r="CT50" s="1324"/>
      <c r="CU50" s="1324"/>
      <c r="CV50" s="1324" t="s">
        <v>571</v>
      </c>
      <c r="CW50" s="1324"/>
      <c r="CX50" s="1324"/>
      <c r="CY50" s="1324"/>
      <c r="CZ50" s="1324"/>
      <c r="DA50" s="1324"/>
      <c r="DB50" s="1324"/>
      <c r="DC50" s="1324"/>
    </row>
    <row r="51" spans="1:109" ht="13.5" customHeight="1" x14ac:dyDescent="0.2">
      <c r="B51" s="389"/>
      <c r="G51" s="1331"/>
      <c r="H51" s="1331"/>
      <c r="I51" s="1332"/>
      <c r="J51" s="1332"/>
      <c r="K51" s="1328"/>
      <c r="L51" s="1328"/>
      <c r="M51" s="1328"/>
      <c r="N51" s="1328"/>
      <c r="AM51" s="396"/>
      <c r="AN51" s="1325" t="s">
        <v>644</v>
      </c>
      <c r="AO51" s="1325"/>
      <c r="AP51" s="1325"/>
      <c r="AQ51" s="1325"/>
      <c r="AR51" s="1325"/>
      <c r="AS51" s="1325"/>
      <c r="AT51" s="1325"/>
      <c r="AU51" s="1325"/>
      <c r="AV51" s="1325"/>
      <c r="AW51" s="1325"/>
      <c r="AX51" s="1325"/>
      <c r="AY51" s="1325"/>
      <c r="AZ51" s="1325"/>
      <c r="BA51" s="1325"/>
      <c r="BB51" s="1325" t="s">
        <v>642</v>
      </c>
      <c r="BC51" s="1325"/>
      <c r="BD51" s="1325"/>
      <c r="BE51" s="1325"/>
      <c r="BF51" s="1325"/>
      <c r="BG51" s="1325"/>
      <c r="BH51" s="1325"/>
      <c r="BI51" s="1325"/>
      <c r="BJ51" s="1325"/>
      <c r="BK51" s="1325"/>
      <c r="BL51" s="1325"/>
      <c r="BM51" s="1325"/>
      <c r="BN51" s="1325"/>
      <c r="BO51" s="1325"/>
      <c r="BP51" s="1326"/>
      <c r="BQ51" s="1327"/>
      <c r="BR51" s="1327"/>
      <c r="BS51" s="1327"/>
      <c r="BT51" s="1327"/>
      <c r="BU51" s="1327"/>
      <c r="BV51" s="1327"/>
      <c r="BW51" s="1327"/>
      <c r="BX51" s="1326"/>
      <c r="BY51" s="1327"/>
      <c r="BZ51" s="1327"/>
      <c r="CA51" s="1327"/>
      <c r="CB51" s="1327"/>
      <c r="CC51" s="1327"/>
      <c r="CD51" s="1327"/>
      <c r="CE51" s="1327"/>
      <c r="CF51" s="1326"/>
      <c r="CG51" s="1327"/>
      <c r="CH51" s="1327"/>
      <c r="CI51" s="1327"/>
      <c r="CJ51" s="1327"/>
      <c r="CK51" s="1327"/>
      <c r="CL51" s="1327"/>
      <c r="CM51" s="1327"/>
      <c r="CN51" s="1326"/>
      <c r="CO51" s="1327"/>
      <c r="CP51" s="1327"/>
      <c r="CQ51" s="1327"/>
      <c r="CR51" s="1327"/>
      <c r="CS51" s="1327"/>
      <c r="CT51" s="1327"/>
      <c r="CU51" s="1327"/>
      <c r="CV51" s="1326"/>
      <c r="CW51" s="1327"/>
      <c r="CX51" s="1327"/>
      <c r="CY51" s="1327"/>
      <c r="CZ51" s="1327"/>
      <c r="DA51" s="1327"/>
      <c r="DB51" s="1327"/>
      <c r="DC51" s="1327"/>
    </row>
    <row r="52" spans="1:109" ht="13.2" x14ac:dyDescent="0.2">
      <c r="B52" s="389"/>
      <c r="G52" s="1331"/>
      <c r="H52" s="1331"/>
      <c r="I52" s="1332"/>
      <c r="J52" s="1332"/>
      <c r="K52" s="1328"/>
      <c r="L52" s="1328"/>
      <c r="M52" s="1328"/>
      <c r="N52" s="1328"/>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ht="13.2" x14ac:dyDescent="0.2">
      <c r="A53" s="404"/>
      <c r="B53" s="389"/>
      <c r="G53" s="1331"/>
      <c r="H53" s="1331"/>
      <c r="I53" s="1320"/>
      <c r="J53" s="1320"/>
      <c r="K53" s="1328"/>
      <c r="L53" s="1328"/>
      <c r="M53" s="1328"/>
      <c r="N53" s="1328"/>
      <c r="AM53" s="396"/>
      <c r="AN53" s="1325"/>
      <c r="AO53" s="1325"/>
      <c r="AP53" s="1325"/>
      <c r="AQ53" s="1325"/>
      <c r="AR53" s="1325"/>
      <c r="AS53" s="1325"/>
      <c r="AT53" s="1325"/>
      <c r="AU53" s="1325"/>
      <c r="AV53" s="1325"/>
      <c r="AW53" s="1325"/>
      <c r="AX53" s="1325"/>
      <c r="AY53" s="1325"/>
      <c r="AZ53" s="1325"/>
      <c r="BA53" s="1325"/>
      <c r="BB53" s="1325" t="s">
        <v>648</v>
      </c>
      <c r="BC53" s="1325"/>
      <c r="BD53" s="1325"/>
      <c r="BE53" s="1325"/>
      <c r="BF53" s="1325"/>
      <c r="BG53" s="1325"/>
      <c r="BH53" s="1325"/>
      <c r="BI53" s="1325"/>
      <c r="BJ53" s="1325"/>
      <c r="BK53" s="1325"/>
      <c r="BL53" s="1325"/>
      <c r="BM53" s="1325"/>
      <c r="BN53" s="1325"/>
      <c r="BO53" s="1325"/>
      <c r="BP53" s="1326"/>
      <c r="BQ53" s="1327"/>
      <c r="BR53" s="1327"/>
      <c r="BS53" s="1327"/>
      <c r="BT53" s="1327"/>
      <c r="BU53" s="1327"/>
      <c r="BV53" s="1327"/>
      <c r="BW53" s="1327"/>
      <c r="BX53" s="1326"/>
      <c r="BY53" s="1327"/>
      <c r="BZ53" s="1327"/>
      <c r="CA53" s="1327"/>
      <c r="CB53" s="1327"/>
      <c r="CC53" s="1327"/>
      <c r="CD53" s="1327"/>
      <c r="CE53" s="1327"/>
      <c r="CF53" s="1326"/>
      <c r="CG53" s="1327"/>
      <c r="CH53" s="1327"/>
      <c r="CI53" s="1327"/>
      <c r="CJ53" s="1327"/>
      <c r="CK53" s="1327"/>
      <c r="CL53" s="1327"/>
      <c r="CM53" s="1327"/>
      <c r="CN53" s="1326"/>
      <c r="CO53" s="1327"/>
      <c r="CP53" s="1327"/>
      <c r="CQ53" s="1327"/>
      <c r="CR53" s="1327"/>
      <c r="CS53" s="1327"/>
      <c r="CT53" s="1327"/>
      <c r="CU53" s="1327"/>
      <c r="CV53" s="1326"/>
      <c r="CW53" s="1327"/>
      <c r="CX53" s="1327"/>
      <c r="CY53" s="1327"/>
      <c r="CZ53" s="1327"/>
      <c r="DA53" s="1327"/>
      <c r="DB53" s="1327"/>
      <c r="DC53" s="1327"/>
    </row>
    <row r="54" spans="1:109" ht="13.2" x14ac:dyDescent="0.2">
      <c r="A54" s="404"/>
      <c r="B54" s="389"/>
      <c r="G54" s="1331"/>
      <c r="H54" s="1331"/>
      <c r="I54" s="1320"/>
      <c r="J54" s="1320"/>
      <c r="K54" s="1328"/>
      <c r="L54" s="1328"/>
      <c r="M54" s="1328"/>
      <c r="N54" s="1328"/>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ht="13.2" x14ac:dyDescent="0.2">
      <c r="A55" s="404"/>
      <c r="B55" s="389"/>
      <c r="G55" s="1320"/>
      <c r="H55" s="1320"/>
      <c r="I55" s="1320"/>
      <c r="J55" s="1320"/>
      <c r="K55" s="1328"/>
      <c r="L55" s="1328"/>
      <c r="M55" s="1328"/>
      <c r="N55" s="1328"/>
      <c r="AN55" s="1324" t="s">
        <v>643</v>
      </c>
      <c r="AO55" s="1324"/>
      <c r="AP55" s="1324"/>
      <c r="AQ55" s="1324"/>
      <c r="AR55" s="1324"/>
      <c r="AS55" s="1324"/>
      <c r="AT55" s="1324"/>
      <c r="AU55" s="1324"/>
      <c r="AV55" s="1324"/>
      <c r="AW55" s="1324"/>
      <c r="AX55" s="1324"/>
      <c r="AY55" s="1324"/>
      <c r="AZ55" s="1324"/>
      <c r="BA55" s="1324"/>
      <c r="BB55" s="1325" t="s">
        <v>642</v>
      </c>
      <c r="BC55" s="1325"/>
      <c r="BD55" s="1325"/>
      <c r="BE55" s="1325"/>
      <c r="BF55" s="1325"/>
      <c r="BG55" s="1325"/>
      <c r="BH55" s="1325"/>
      <c r="BI55" s="1325"/>
      <c r="BJ55" s="1325"/>
      <c r="BK55" s="1325"/>
      <c r="BL55" s="1325"/>
      <c r="BM55" s="1325"/>
      <c r="BN55" s="1325"/>
      <c r="BO55" s="1325"/>
      <c r="BP55" s="1326"/>
      <c r="BQ55" s="1327"/>
      <c r="BR55" s="1327"/>
      <c r="BS55" s="1327"/>
      <c r="BT55" s="1327"/>
      <c r="BU55" s="1327"/>
      <c r="BV55" s="1327"/>
      <c r="BW55" s="1327"/>
      <c r="BX55" s="1326"/>
      <c r="BY55" s="1327"/>
      <c r="BZ55" s="1327"/>
      <c r="CA55" s="1327"/>
      <c r="CB55" s="1327"/>
      <c r="CC55" s="1327"/>
      <c r="CD55" s="1327"/>
      <c r="CE55" s="1327"/>
      <c r="CF55" s="1326"/>
      <c r="CG55" s="1327"/>
      <c r="CH55" s="1327"/>
      <c r="CI55" s="1327"/>
      <c r="CJ55" s="1327"/>
      <c r="CK55" s="1327"/>
      <c r="CL55" s="1327"/>
      <c r="CM55" s="1327"/>
      <c r="CN55" s="1326"/>
      <c r="CO55" s="1327"/>
      <c r="CP55" s="1327"/>
      <c r="CQ55" s="1327"/>
      <c r="CR55" s="1327"/>
      <c r="CS55" s="1327"/>
      <c r="CT55" s="1327"/>
      <c r="CU55" s="1327"/>
      <c r="CV55" s="1326"/>
      <c r="CW55" s="1327"/>
      <c r="CX55" s="1327"/>
      <c r="CY55" s="1327"/>
      <c r="CZ55" s="1327"/>
      <c r="DA55" s="1327"/>
      <c r="DB55" s="1327"/>
      <c r="DC55" s="1327"/>
    </row>
    <row r="56" spans="1:109" ht="13.2" x14ac:dyDescent="0.2">
      <c r="A56" s="404"/>
      <c r="B56" s="389"/>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4" customFormat="1" ht="13.2" x14ac:dyDescent="0.2">
      <c r="B57" s="410"/>
      <c r="G57" s="1320"/>
      <c r="H57" s="1320"/>
      <c r="I57" s="1329"/>
      <c r="J57" s="1329"/>
      <c r="K57" s="1328"/>
      <c r="L57" s="1328"/>
      <c r="M57" s="1328"/>
      <c r="N57" s="1328"/>
      <c r="AM57" s="388"/>
      <c r="AN57" s="1324"/>
      <c r="AO57" s="1324"/>
      <c r="AP57" s="1324"/>
      <c r="AQ57" s="1324"/>
      <c r="AR57" s="1324"/>
      <c r="AS57" s="1324"/>
      <c r="AT57" s="1324"/>
      <c r="AU57" s="1324"/>
      <c r="AV57" s="1324"/>
      <c r="AW57" s="1324"/>
      <c r="AX57" s="1324"/>
      <c r="AY57" s="1324"/>
      <c r="AZ57" s="1324"/>
      <c r="BA57" s="1324"/>
      <c r="BB57" s="1325" t="s">
        <v>648</v>
      </c>
      <c r="BC57" s="1325"/>
      <c r="BD57" s="1325"/>
      <c r="BE57" s="1325"/>
      <c r="BF57" s="1325"/>
      <c r="BG57" s="1325"/>
      <c r="BH57" s="1325"/>
      <c r="BI57" s="1325"/>
      <c r="BJ57" s="1325"/>
      <c r="BK57" s="1325"/>
      <c r="BL57" s="1325"/>
      <c r="BM57" s="1325"/>
      <c r="BN57" s="1325"/>
      <c r="BO57" s="1325"/>
      <c r="BP57" s="1326"/>
      <c r="BQ57" s="1327"/>
      <c r="BR57" s="1327"/>
      <c r="BS57" s="1327"/>
      <c r="BT57" s="1327"/>
      <c r="BU57" s="1327"/>
      <c r="BV57" s="1327"/>
      <c r="BW57" s="1327"/>
      <c r="BX57" s="1326"/>
      <c r="BY57" s="1327"/>
      <c r="BZ57" s="1327"/>
      <c r="CA57" s="1327"/>
      <c r="CB57" s="1327"/>
      <c r="CC57" s="1327"/>
      <c r="CD57" s="1327"/>
      <c r="CE57" s="1327"/>
      <c r="CF57" s="1326"/>
      <c r="CG57" s="1327"/>
      <c r="CH57" s="1327"/>
      <c r="CI57" s="1327"/>
      <c r="CJ57" s="1327"/>
      <c r="CK57" s="1327"/>
      <c r="CL57" s="1327"/>
      <c r="CM57" s="1327"/>
      <c r="CN57" s="1326"/>
      <c r="CO57" s="1327"/>
      <c r="CP57" s="1327"/>
      <c r="CQ57" s="1327"/>
      <c r="CR57" s="1327"/>
      <c r="CS57" s="1327"/>
      <c r="CT57" s="1327"/>
      <c r="CU57" s="1327"/>
      <c r="CV57" s="1326"/>
      <c r="CW57" s="1327"/>
      <c r="CX57" s="1327"/>
      <c r="CY57" s="1327"/>
      <c r="CZ57" s="1327"/>
      <c r="DA57" s="1327"/>
      <c r="DB57" s="1327"/>
      <c r="DC57" s="1327"/>
      <c r="DD57" s="415"/>
      <c r="DE57" s="410"/>
    </row>
    <row r="58" spans="1:109" s="404" customFormat="1" ht="13.2" x14ac:dyDescent="0.2">
      <c r="A58" s="388"/>
      <c r="B58" s="410"/>
      <c r="G58" s="1320"/>
      <c r="H58" s="1320"/>
      <c r="I58" s="1329"/>
      <c r="J58" s="1329"/>
      <c r="K58" s="1328"/>
      <c r="L58" s="1328"/>
      <c r="M58" s="1328"/>
      <c r="N58" s="1328"/>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15"/>
      <c r="DE58" s="410"/>
    </row>
    <row r="59" spans="1:109" s="404" customFormat="1" ht="13.2"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2"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2"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2"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2" x14ac:dyDescent="0.2">
      <c r="B63" s="408" t="s">
        <v>647</v>
      </c>
    </row>
    <row r="64" spans="1:109" ht="13.2" x14ac:dyDescent="0.2">
      <c r="B64" s="389"/>
      <c r="G64" s="405"/>
      <c r="I64" s="407"/>
      <c r="J64" s="407"/>
      <c r="K64" s="407"/>
      <c r="L64" s="407"/>
      <c r="M64" s="407"/>
      <c r="N64" s="406"/>
      <c r="AM64" s="405"/>
      <c r="AN64" s="405" t="s">
        <v>646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2" x14ac:dyDescent="0.2">
      <c r="B65" s="389"/>
      <c r="AN65" s="1330" t="s">
        <v>651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2" x14ac:dyDescent="0.2">
      <c r="B71" s="389"/>
      <c r="G71" s="399"/>
      <c r="I71" s="402"/>
      <c r="J71" s="401"/>
      <c r="K71" s="401"/>
      <c r="L71" s="400"/>
      <c r="M71" s="401"/>
      <c r="N71" s="400"/>
      <c r="AM71" s="399"/>
      <c r="AN71" s="388" t="s">
        <v>645</v>
      </c>
    </row>
    <row r="72" spans="2:107" ht="13.2" x14ac:dyDescent="0.2">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567</v>
      </c>
      <c r="BQ72" s="1324"/>
      <c r="BR72" s="1324"/>
      <c r="BS72" s="1324"/>
      <c r="BT72" s="1324"/>
      <c r="BU72" s="1324"/>
      <c r="BV72" s="1324"/>
      <c r="BW72" s="1324"/>
      <c r="BX72" s="1324" t="s">
        <v>568</v>
      </c>
      <c r="BY72" s="1324"/>
      <c r="BZ72" s="1324"/>
      <c r="CA72" s="1324"/>
      <c r="CB72" s="1324"/>
      <c r="CC72" s="1324"/>
      <c r="CD72" s="1324"/>
      <c r="CE72" s="1324"/>
      <c r="CF72" s="1324" t="s">
        <v>569</v>
      </c>
      <c r="CG72" s="1324"/>
      <c r="CH72" s="1324"/>
      <c r="CI72" s="1324"/>
      <c r="CJ72" s="1324"/>
      <c r="CK72" s="1324"/>
      <c r="CL72" s="1324"/>
      <c r="CM72" s="1324"/>
      <c r="CN72" s="1324" t="s">
        <v>570</v>
      </c>
      <c r="CO72" s="1324"/>
      <c r="CP72" s="1324"/>
      <c r="CQ72" s="1324"/>
      <c r="CR72" s="1324"/>
      <c r="CS72" s="1324"/>
      <c r="CT72" s="1324"/>
      <c r="CU72" s="1324"/>
      <c r="CV72" s="1324" t="s">
        <v>571</v>
      </c>
      <c r="CW72" s="1324"/>
      <c r="CX72" s="1324"/>
      <c r="CY72" s="1324"/>
      <c r="CZ72" s="1324"/>
      <c r="DA72" s="1324"/>
      <c r="DB72" s="1324"/>
      <c r="DC72" s="1324"/>
    </row>
    <row r="73" spans="2:107" ht="13.2" x14ac:dyDescent="0.2">
      <c r="B73" s="389"/>
      <c r="G73" s="1331"/>
      <c r="H73" s="1331"/>
      <c r="I73" s="1331"/>
      <c r="J73" s="1331"/>
      <c r="K73" s="1333"/>
      <c r="L73" s="1333"/>
      <c r="M73" s="1333"/>
      <c r="N73" s="1333"/>
      <c r="AM73" s="396"/>
      <c r="AN73" s="1325" t="s">
        <v>644</v>
      </c>
      <c r="AO73" s="1325"/>
      <c r="AP73" s="1325"/>
      <c r="AQ73" s="1325"/>
      <c r="AR73" s="1325"/>
      <c r="AS73" s="1325"/>
      <c r="AT73" s="1325"/>
      <c r="AU73" s="1325"/>
      <c r="AV73" s="1325"/>
      <c r="AW73" s="1325"/>
      <c r="AX73" s="1325"/>
      <c r="AY73" s="1325"/>
      <c r="AZ73" s="1325"/>
      <c r="BA73" s="1325"/>
      <c r="BB73" s="1325" t="s">
        <v>642</v>
      </c>
      <c r="BC73" s="1325"/>
      <c r="BD73" s="1325"/>
      <c r="BE73" s="1325"/>
      <c r="BF73" s="1325"/>
      <c r="BG73" s="1325"/>
      <c r="BH73" s="1325"/>
      <c r="BI73" s="1325"/>
      <c r="BJ73" s="1325"/>
      <c r="BK73" s="1325"/>
      <c r="BL73" s="1325"/>
      <c r="BM73" s="1325"/>
      <c r="BN73" s="1325"/>
      <c r="BO73" s="1325"/>
      <c r="BP73" s="1327">
        <v>37.5</v>
      </c>
      <c r="BQ73" s="1327"/>
      <c r="BR73" s="1327"/>
      <c r="BS73" s="1327"/>
      <c r="BT73" s="1327"/>
      <c r="BU73" s="1327"/>
      <c r="BV73" s="1327"/>
      <c r="BW73" s="1327"/>
      <c r="BX73" s="1327">
        <v>46.6</v>
      </c>
      <c r="BY73" s="1327"/>
      <c r="BZ73" s="1327"/>
      <c r="CA73" s="1327"/>
      <c r="CB73" s="1327"/>
      <c r="CC73" s="1327"/>
      <c r="CD73" s="1327"/>
      <c r="CE73" s="1327"/>
      <c r="CF73" s="1327">
        <v>53</v>
      </c>
      <c r="CG73" s="1327"/>
      <c r="CH73" s="1327"/>
      <c r="CI73" s="1327"/>
      <c r="CJ73" s="1327"/>
      <c r="CK73" s="1327"/>
      <c r="CL73" s="1327"/>
      <c r="CM73" s="1327"/>
      <c r="CN73" s="1327">
        <v>42.9</v>
      </c>
      <c r="CO73" s="1327"/>
      <c r="CP73" s="1327"/>
      <c r="CQ73" s="1327"/>
      <c r="CR73" s="1327"/>
      <c r="CS73" s="1327"/>
      <c r="CT73" s="1327"/>
      <c r="CU73" s="1327"/>
      <c r="CV73" s="1327">
        <v>46.7</v>
      </c>
      <c r="CW73" s="1327"/>
      <c r="CX73" s="1327"/>
      <c r="CY73" s="1327"/>
      <c r="CZ73" s="1327"/>
      <c r="DA73" s="1327"/>
      <c r="DB73" s="1327"/>
      <c r="DC73" s="1327"/>
    </row>
    <row r="74" spans="2:107" ht="13.2" x14ac:dyDescent="0.2">
      <c r="B74" s="389"/>
      <c r="G74" s="1331"/>
      <c r="H74" s="1331"/>
      <c r="I74" s="1331"/>
      <c r="J74" s="1331"/>
      <c r="K74" s="1333"/>
      <c r="L74" s="1333"/>
      <c r="M74" s="1333"/>
      <c r="N74" s="1333"/>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ht="13.2" x14ac:dyDescent="0.2">
      <c r="B75" s="389"/>
      <c r="G75" s="1331"/>
      <c r="H75" s="1331"/>
      <c r="I75" s="1320"/>
      <c r="J75" s="1320"/>
      <c r="K75" s="1328"/>
      <c r="L75" s="1328"/>
      <c r="M75" s="1328"/>
      <c r="N75" s="1328"/>
      <c r="AM75" s="396"/>
      <c r="AN75" s="1325"/>
      <c r="AO75" s="1325"/>
      <c r="AP75" s="1325"/>
      <c r="AQ75" s="1325"/>
      <c r="AR75" s="1325"/>
      <c r="AS75" s="1325"/>
      <c r="AT75" s="1325"/>
      <c r="AU75" s="1325"/>
      <c r="AV75" s="1325"/>
      <c r="AW75" s="1325"/>
      <c r="AX75" s="1325"/>
      <c r="AY75" s="1325"/>
      <c r="AZ75" s="1325"/>
      <c r="BA75" s="1325"/>
      <c r="BB75" s="1325" t="s">
        <v>641</v>
      </c>
      <c r="BC75" s="1325"/>
      <c r="BD75" s="1325"/>
      <c r="BE75" s="1325"/>
      <c r="BF75" s="1325"/>
      <c r="BG75" s="1325"/>
      <c r="BH75" s="1325"/>
      <c r="BI75" s="1325"/>
      <c r="BJ75" s="1325"/>
      <c r="BK75" s="1325"/>
      <c r="BL75" s="1325"/>
      <c r="BM75" s="1325"/>
      <c r="BN75" s="1325"/>
      <c r="BO75" s="1325"/>
      <c r="BP75" s="1327">
        <v>7.9</v>
      </c>
      <c r="BQ75" s="1327"/>
      <c r="BR75" s="1327"/>
      <c r="BS75" s="1327"/>
      <c r="BT75" s="1327"/>
      <c r="BU75" s="1327"/>
      <c r="BV75" s="1327"/>
      <c r="BW75" s="1327"/>
      <c r="BX75" s="1327">
        <v>8.1999999999999993</v>
      </c>
      <c r="BY75" s="1327"/>
      <c r="BZ75" s="1327"/>
      <c r="CA75" s="1327"/>
      <c r="CB75" s="1327"/>
      <c r="CC75" s="1327"/>
      <c r="CD75" s="1327"/>
      <c r="CE75" s="1327"/>
      <c r="CF75" s="1327">
        <v>8.4</v>
      </c>
      <c r="CG75" s="1327"/>
      <c r="CH75" s="1327"/>
      <c r="CI75" s="1327"/>
      <c r="CJ75" s="1327"/>
      <c r="CK75" s="1327"/>
      <c r="CL75" s="1327"/>
      <c r="CM75" s="1327"/>
      <c r="CN75" s="1327">
        <v>7.3</v>
      </c>
      <c r="CO75" s="1327"/>
      <c r="CP75" s="1327"/>
      <c r="CQ75" s="1327"/>
      <c r="CR75" s="1327"/>
      <c r="CS75" s="1327"/>
      <c r="CT75" s="1327"/>
      <c r="CU75" s="1327"/>
      <c r="CV75" s="1327">
        <v>6.6</v>
      </c>
      <c r="CW75" s="1327"/>
      <c r="CX75" s="1327"/>
      <c r="CY75" s="1327"/>
      <c r="CZ75" s="1327"/>
      <c r="DA75" s="1327"/>
      <c r="DB75" s="1327"/>
      <c r="DC75" s="1327"/>
    </row>
    <row r="76" spans="2:107" ht="13.2" x14ac:dyDescent="0.2">
      <c r="B76" s="389"/>
      <c r="G76" s="1331"/>
      <c r="H76" s="1331"/>
      <c r="I76" s="1320"/>
      <c r="J76" s="1320"/>
      <c r="K76" s="1328"/>
      <c r="L76" s="1328"/>
      <c r="M76" s="1328"/>
      <c r="N76" s="1328"/>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ht="13.2" x14ac:dyDescent="0.2">
      <c r="B77" s="389"/>
      <c r="G77" s="1320"/>
      <c r="H77" s="1320"/>
      <c r="I77" s="1320"/>
      <c r="J77" s="1320"/>
      <c r="K77" s="1333"/>
      <c r="L77" s="1333"/>
      <c r="M77" s="1333"/>
      <c r="N77" s="1333"/>
      <c r="AN77" s="1324" t="s">
        <v>643</v>
      </c>
      <c r="AO77" s="1324"/>
      <c r="AP77" s="1324"/>
      <c r="AQ77" s="1324"/>
      <c r="AR77" s="1324"/>
      <c r="AS77" s="1324"/>
      <c r="AT77" s="1324"/>
      <c r="AU77" s="1324"/>
      <c r="AV77" s="1324"/>
      <c r="AW77" s="1324"/>
      <c r="AX77" s="1324"/>
      <c r="AY77" s="1324"/>
      <c r="AZ77" s="1324"/>
      <c r="BA77" s="1324"/>
      <c r="BB77" s="1325" t="s">
        <v>642</v>
      </c>
      <c r="BC77" s="1325"/>
      <c r="BD77" s="1325"/>
      <c r="BE77" s="1325"/>
      <c r="BF77" s="1325"/>
      <c r="BG77" s="1325"/>
      <c r="BH77" s="1325"/>
      <c r="BI77" s="1325"/>
      <c r="BJ77" s="1325"/>
      <c r="BK77" s="1325"/>
      <c r="BL77" s="1325"/>
      <c r="BM77" s="1325"/>
      <c r="BN77" s="1325"/>
      <c r="BO77" s="1325"/>
      <c r="BP77" s="1327">
        <v>6.5</v>
      </c>
      <c r="BQ77" s="1327"/>
      <c r="BR77" s="1327"/>
      <c r="BS77" s="1327"/>
      <c r="BT77" s="1327"/>
      <c r="BU77" s="1327"/>
      <c r="BV77" s="1327"/>
      <c r="BW77" s="1327"/>
      <c r="BX77" s="1327">
        <v>5.8</v>
      </c>
      <c r="BY77" s="1327"/>
      <c r="BZ77" s="1327"/>
      <c r="CA77" s="1327"/>
      <c r="CB77" s="1327"/>
      <c r="CC77" s="1327"/>
      <c r="CD77" s="1327"/>
      <c r="CE77" s="1327"/>
      <c r="CF77" s="1327">
        <v>2.7</v>
      </c>
      <c r="CG77" s="1327"/>
      <c r="CH77" s="1327"/>
      <c r="CI77" s="1327"/>
      <c r="CJ77" s="1327"/>
      <c r="CK77" s="1327"/>
      <c r="CL77" s="1327"/>
      <c r="CM77" s="1327"/>
      <c r="CN77" s="1327">
        <v>0.5</v>
      </c>
      <c r="CO77" s="1327"/>
      <c r="CP77" s="1327"/>
      <c r="CQ77" s="1327"/>
      <c r="CR77" s="1327"/>
      <c r="CS77" s="1327"/>
      <c r="CT77" s="1327"/>
      <c r="CU77" s="1327"/>
      <c r="CV77" s="1327">
        <v>5.9</v>
      </c>
      <c r="CW77" s="1327"/>
      <c r="CX77" s="1327"/>
      <c r="CY77" s="1327"/>
      <c r="CZ77" s="1327"/>
      <c r="DA77" s="1327"/>
      <c r="DB77" s="1327"/>
      <c r="DC77" s="1327"/>
    </row>
    <row r="78" spans="2:107" ht="13.2" x14ac:dyDescent="0.2">
      <c r="B78" s="389"/>
      <c r="G78" s="1320"/>
      <c r="H78" s="1320"/>
      <c r="I78" s="1320"/>
      <c r="J78" s="1320"/>
      <c r="K78" s="1333"/>
      <c r="L78" s="1333"/>
      <c r="M78" s="1333"/>
      <c r="N78" s="1333"/>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ht="13.2" x14ac:dyDescent="0.2">
      <c r="B79" s="389"/>
      <c r="G79" s="1320"/>
      <c r="H79" s="1320"/>
      <c r="I79" s="1329"/>
      <c r="J79" s="1329"/>
      <c r="K79" s="1334"/>
      <c r="L79" s="1334"/>
      <c r="M79" s="1334"/>
      <c r="N79" s="1334"/>
      <c r="AN79" s="1324"/>
      <c r="AO79" s="1324"/>
      <c r="AP79" s="1324"/>
      <c r="AQ79" s="1324"/>
      <c r="AR79" s="1324"/>
      <c r="AS79" s="1324"/>
      <c r="AT79" s="1324"/>
      <c r="AU79" s="1324"/>
      <c r="AV79" s="1324"/>
      <c r="AW79" s="1324"/>
      <c r="AX79" s="1324"/>
      <c r="AY79" s="1324"/>
      <c r="AZ79" s="1324"/>
      <c r="BA79" s="1324"/>
      <c r="BB79" s="1325" t="s">
        <v>641</v>
      </c>
      <c r="BC79" s="1325"/>
      <c r="BD79" s="1325"/>
      <c r="BE79" s="1325"/>
      <c r="BF79" s="1325"/>
      <c r="BG79" s="1325"/>
      <c r="BH79" s="1325"/>
      <c r="BI79" s="1325"/>
      <c r="BJ79" s="1325"/>
      <c r="BK79" s="1325"/>
      <c r="BL79" s="1325"/>
      <c r="BM79" s="1325"/>
      <c r="BN79" s="1325"/>
      <c r="BO79" s="1325"/>
      <c r="BP79" s="1327">
        <v>5.9</v>
      </c>
      <c r="BQ79" s="1327"/>
      <c r="BR79" s="1327"/>
      <c r="BS79" s="1327"/>
      <c r="BT79" s="1327"/>
      <c r="BU79" s="1327"/>
      <c r="BV79" s="1327"/>
      <c r="BW79" s="1327"/>
      <c r="BX79" s="1327">
        <v>5.3</v>
      </c>
      <c r="BY79" s="1327"/>
      <c r="BZ79" s="1327"/>
      <c r="CA79" s="1327"/>
      <c r="CB79" s="1327"/>
      <c r="CC79" s="1327"/>
      <c r="CD79" s="1327"/>
      <c r="CE79" s="1327"/>
      <c r="CF79" s="1327">
        <v>5</v>
      </c>
      <c r="CG79" s="1327"/>
      <c r="CH79" s="1327"/>
      <c r="CI79" s="1327"/>
      <c r="CJ79" s="1327"/>
      <c r="CK79" s="1327"/>
      <c r="CL79" s="1327"/>
      <c r="CM79" s="1327"/>
      <c r="CN79" s="1327">
        <v>5.0999999999999996</v>
      </c>
      <c r="CO79" s="1327"/>
      <c r="CP79" s="1327"/>
      <c r="CQ79" s="1327"/>
      <c r="CR79" s="1327"/>
      <c r="CS79" s="1327"/>
      <c r="CT79" s="1327"/>
      <c r="CU79" s="1327"/>
      <c r="CV79" s="1327">
        <v>5.2</v>
      </c>
      <c r="CW79" s="1327"/>
      <c r="CX79" s="1327"/>
      <c r="CY79" s="1327"/>
      <c r="CZ79" s="1327"/>
      <c r="DA79" s="1327"/>
      <c r="DB79" s="1327"/>
      <c r="DC79" s="1327"/>
    </row>
    <row r="80" spans="2:107" ht="13.2" x14ac:dyDescent="0.2">
      <c r="B80" s="389"/>
      <c r="G80" s="1320"/>
      <c r="H80" s="1320"/>
      <c r="I80" s="1329"/>
      <c r="J80" s="1329"/>
      <c r="K80" s="1334"/>
      <c r="L80" s="1334"/>
      <c r="M80" s="1334"/>
      <c r="N80" s="1334"/>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ht="13.2" x14ac:dyDescent="0.2">
      <c r="B81" s="389"/>
    </row>
    <row r="82" spans="2:109" ht="16.2"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2"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391"/>
      <c r="AQ87" s="391"/>
      <c r="BC87" s="391"/>
      <c r="BO87" s="391"/>
      <c r="CA87" s="391"/>
      <c r="CM87" s="391"/>
      <c r="CY87" s="391"/>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ZFFFP08ulK9SdITylA/QxNoyoTDQcJVNdKCDypvi2m7W2ky9wFtU//aoSWxl6rnB1qEUo661GI4ZWTOCfmmDqQ==" saltValue="cZn7iqISA4QX0ICiVNhyDQ=="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6847D-217C-496F-8BBD-A05C27D28202}">
  <sheetPr>
    <pageSetUpPr fitToPage="1"/>
  </sheetPr>
  <dimension ref="A1:DR125"/>
  <sheetViews>
    <sheetView showGridLines="0" topLeftCell="A91"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W105Rq60oxbW2BzbwPDbCtwelz+yrUvrIjomMfJ4hFoFQos+I7jMr/TwgH9gR1NOBYbbY0+NsrfUVOzSRKNzEA==" saltValue="GNgpkFW0v+IGSe3x7fmx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FE28-129A-4308-80D8-2B2626C337BB}">
  <sheetPr>
    <pageSetUpPr fitToPage="1"/>
  </sheetPr>
  <dimension ref="A1:DR125"/>
  <sheetViews>
    <sheetView showGridLines="0" topLeftCell="A94"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EMc3WVE7BkKtYanx64CqPQokBnSmp8+OAs6f2my4WobdfVzh9FbLo09LIPKXL+3qmispQ96ezNbpIpELAq5wpg==" saltValue="WipKj8TxmtyuY9wm899V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564</v>
      </c>
      <c r="G2" s="157"/>
      <c r="H2" s="158"/>
    </row>
    <row r="3" spans="1:8" x14ac:dyDescent="0.2">
      <c r="A3" s="154" t="s">
        <v>557</v>
      </c>
      <c r="B3" s="159"/>
      <c r="C3" s="160"/>
      <c r="D3" s="161">
        <v>57141</v>
      </c>
      <c r="E3" s="162"/>
      <c r="F3" s="163">
        <v>63257</v>
      </c>
      <c r="G3" s="164"/>
      <c r="H3" s="165"/>
    </row>
    <row r="4" spans="1:8" x14ac:dyDescent="0.2">
      <c r="A4" s="166"/>
      <c r="B4" s="167"/>
      <c r="C4" s="168"/>
      <c r="D4" s="169">
        <v>30431</v>
      </c>
      <c r="E4" s="170"/>
      <c r="F4" s="171">
        <v>27259</v>
      </c>
      <c r="G4" s="172"/>
      <c r="H4" s="173"/>
    </row>
    <row r="5" spans="1:8" x14ac:dyDescent="0.2">
      <c r="A5" s="154" t="s">
        <v>559</v>
      </c>
      <c r="B5" s="159"/>
      <c r="C5" s="160"/>
      <c r="D5" s="161">
        <v>56057</v>
      </c>
      <c r="E5" s="162"/>
      <c r="F5" s="163">
        <v>52308</v>
      </c>
      <c r="G5" s="164"/>
      <c r="H5" s="165"/>
    </row>
    <row r="6" spans="1:8" x14ac:dyDescent="0.2">
      <c r="A6" s="166"/>
      <c r="B6" s="167"/>
      <c r="C6" s="168"/>
      <c r="D6" s="169">
        <v>33695</v>
      </c>
      <c r="E6" s="170"/>
      <c r="F6" s="171">
        <v>28695</v>
      </c>
      <c r="G6" s="172"/>
      <c r="H6" s="173"/>
    </row>
    <row r="7" spans="1:8" x14ac:dyDescent="0.2">
      <c r="A7" s="154" t="s">
        <v>560</v>
      </c>
      <c r="B7" s="159"/>
      <c r="C7" s="160"/>
      <c r="D7" s="161">
        <v>40817</v>
      </c>
      <c r="E7" s="162"/>
      <c r="F7" s="163">
        <v>46402</v>
      </c>
      <c r="G7" s="164"/>
      <c r="H7" s="165"/>
    </row>
    <row r="8" spans="1:8" x14ac:dyDescent="0.2">
      <c r="A8" s="166"/>
      <c r="B8" s="167"/>
      <c r="C8" s="168"/>
      <c r="D8" s="169">
        <v>21516</v>
      </c>
      <c r="E8" s="170"/>
      <c r="F8" s="171">
        <v>26897</v>
      </c>
      <c r="G8" s="172"/>
      <c r="H8" s="173"/>
    </row>
    <row r="9" spans="1:8" x14ac:dyDescent="0.2">
      <c r="A9" s="154" t="s">
        <v>561</v>
      </c>
      <c r="B9" s="159"/>
      <c r="C9" s="160"/>
      <c r="D9" s="161">
        <v>49448</v>
      </c>
      <c r="E9" s="162"/>
      <c r="F9" s="163">
        <v>66343</v>
      </c>
      <c r="G9" s="164"/>
      <c r="H9" s="165"/>
    </row>
    <row r="10" spans="1:8" x14ac:dyDescent="0.2">
      <c r="A10" s="166"/>
      <c r="B10" s="167"/>
      <c r="C10" s="168"/>
      <c r="D10" s="169">
        <v>30413</v>
      </c>
      <c r="E10" s="170"/>
      <c r="F10" s="171">
        <v>34529</v>
      </c>
      <c r="G10" s="172"/>
      <c r="H10" s="173"/>
    </row>
    <row r="11" spans="1:8" x14ac:dyDescent="0.2">
      <c r="A11" s="154" t="s">
        <v>562</v>
      </c>
      <c r="B11" s="159"/>
      <c r="C11" s="160"/>
      <c r="D11" s="161">
        <v>87704</v>
      </c>
      <c r="E11" s="162"/>
      <c r="F11" s="163">
        <v>56416</v>
      </c>
      <c r="G11" s="164"/>
      <c r="H11" s="165"/>
    </row>
    <row r="12" spans="1:8" x14ac:dyDescent="0.2">
      <c r="A12" s="166"/>
      <c r="B12" s="167"/>
      <c r="C12" s="174"/>
      <c r="D12" s="169">
        <v>57550</v>
      </c>
      <c r="E12" s="170"/>
      <c r="F12" s="171">
        <v>32623</v>
      </c>
      <c r="G12" s="172"/>
      <c r="H12" s="173"/>
    </row>
    <row r="13" spans="1:8" x14ac:dyDescent="0.2">
      <c r="A13" s="154"/>
      <c r="B13" s="159"/>
      <c r="C13" s="175"/>
      <c r="D13" s="176">
        <v>58233</v>
      </c>
      <c r="E13" s="177"/>
      <c r="F13" s="178">
        <v>56945</v>
      </c>
      <c r="G13" s="179"/>
      <c r="H13" s="165"/>
    </row>
    <row r="14" spans="1:8" x14ac:dyDescent="0.2">
      <c r="A14" s="166"/>
      <c r="B14" s="167"/>
      <c r="C14" s="168"/>
      <c r="D14" s="169">
        <v>34721</v>
      </c>
      <c r="E14" s="170"/>
      <c r="F14" s="171">
        <v>30001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2.5499999999999998</v>
      </c>
      <c r="C19" s="180">
        <f>ROUND(VALUE(SUBSTITUTE(実質収支比率等に係る経年分析!G$48,"▲","-")),2)</f>
        <v>2.35</v>
      </c>
      <c r="D19" s="180">
        <f>ROUND(VALUE(SUBSTITUTE(実質収支比率等に係る経年分析!H$48,"▲","-")),2)</f>
        <v>3.8</v>
      </c>
      <c r="E19" s="180">
        <f>ROUND(VALUE(SUBSTITUTE(実質収支比率等に係る経年分析!I$48,"▲","-")),2)</f>
        <v>4.55</v>
      </c>
      <c r="F19" s="180">
        <f>ROUND(VALUE(SUBSTITUTE(実質収支比率等に係る経年分析!J$48,"▲","-")),2)</f>
        <v>2.62</v>
      </c>
    </row>
    <row r="20" spans="1:11" x14ac:dyDescent="0.2">
      <c r="A20" s="180" t="s">
        <v>55</v>
      </c>
      <c r="B20" s="180">
        <f>ROUND(VALUE(SUBSTITUTE(実質収支比率等に係る経年分析!F$47,"▲","-")),2)</f>
        <v>18.46</v>
      </c>
      <c r="C20" s="180">
        <f>ROUND(VALUE(SUBSTITUTE(実質収支比率等に係る経年分析!G$47,"▲","-")),2)</f>
        <v>16.14</v>
      </c>
      <c r="D20" s="180">
        <f>ROUND(VALUE(SUBSTITUTE(実質収支比率等に係る経年分析!H$47,"▲","-")),2)</f>
        <v>11.47</v>
      </c>
      <c r="E20" s="180">
        <f>ROUND(VALUE(SUBSTITUTE(実質収支比率等に係る経年分析!I$47,"▲","-")),2)</f>
        <v>11.31</v>
      </c>
      <c r="F20" s="180">
        <f>ROUND(VALUE(SUBSTITUTE(実質収支比率等に係る経年分析!J$47,"▲","-")),2)</f>
        <v>10.54</v>
      </c>
    </row>
    <row r="21" spans="1:11" x14ac:dyDescent="0.2">
      <c r="A21" s="180" t="s">
        <v>56</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-2.4</v>
      </c>
      <c r="D21" s="180">
        <f>IF(ISNUMBER(VALUE(SUBSTITUTE(実質収支比率等に係る経年分析!H$49,"▲","-"))),ROUND(VALUE(SUBSTITUTE(実質収支比率等に係る経年分析!H$49,"▲","-")),2),NA())</f>
        <v>-2.82</v>
      </c>
      <c r="E21" s="180">
        <f>IF(ISNUMBER(VALUE(SUBSTITUTE(実質収支比率等に係る経年分析!I$49,"▲","-"))),ROUND(VALUE(SUBSTITUTE(実質収支比率等に係る経年分析!I$49,"▲","-")),2),NA())</f>
        <v>2.2200000000000002</v>
      </c>
      <c r="F21" s="180">
        <f>IF(ISNUMBER(VALUE(SUBSTITUTE(実質収支比率等に係る経年分析!J$49,"▲","-"))),ROUND(VALUE(SUBSTITUTE(実質収支比率等に係る経年分析!J$49,"▲","-")),2),NA())</f>
        <v>-2.23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休日急病診療所事業特別会計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4.4800000000000004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2.62</v>
      </c>
    </row>
    <row r="35" spans="1:16" x14ac:dyDescent="0.2">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11.61</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16.809999999999999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5133</v>
      </c>
      <c r="E42" s="182"/>
      <c r="F42" s="182"/>
      <c r="G42" s="182">
        <f>'実質公債費比率（分子）の構造'!L$52</f>
        <v>5108</v>
      </c>
      <c r="H42" s="182"/>
      <c r="I42" s="182"/>
      <c r="J42" s="182">
        <f>'実質公債費比率（分子）の構造'!M$52</f>
        <v>5175</v>
      </c>
      <c r="K42" s="182"/>
      <c r="L42" s="182"/>
      <c r="M42" s="182">
        <f>'実質公債費比率（分子）の構造'!N$52</f>
        <v>5253</v>
      </c>
      <c r="N42" s="182"/>
      <c r="O42" s="182"/>
      <c r="P42" s="182">
        <f>'実質公債費比率（分子）の構造'!O$52</f>
        <v>5069</v>
      </c>
    </row>
    <row r="43" spans="1:16" x14ac:dyDescent="0.2">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4</v>
      </c>
      <c r="O43" s="182"/>
      <c r="P43" s="182"/>
    </row>
    <row r="44" spans="1:16" x14ac:dyDescent="0.2">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2">
      <c r="A45" s="182" t="s">
        <v>66</v>
      </c>
      <c r="B45" s="182">
        <f>'実質公債費比率（分子）の構造'!K$49</f>
        <v>5</v>
      </c>
      <c r="C45" s="182"/>
      <c r="D45" s="182"/>
      <c r="E45" s="182">
        <f>'実質公債費比率（分子）の構造'!L$49</f>
        <v>6</v>
      </c>
      <c r="F45" s="182"/>
      <c r="G45" s="182"/>
      <c r="H45" s="182">
        <f>'実質公債費比率（分子）の構造'!M$49</f>
        <v>4</v>
      </c>
      <c r="I45" s="182"/>
      <c r="J45" s="182"/>
      <c r="K45" s="182">
        <f>'実質公債費比率（分子）の構造'!N$49</f>
        <v>1</v>
      </c>
      <c r="L45" s="182"/>
      <c r="M45" s="182"/>
      <c r="N45" s="182">
        <f>'実質公債費比率（分子）の構造'!O$49</f>
        <v>1</v>
      </c>
      <c r="O45" s="182"/>
      <c r="P45" s="182"/>
    </row>
    <row r="46" spans="1:16" x14ac:dyDescent="0.2">
      <c r="A46" s="182" t="s">
        <v>67</v>
      </c>
      <c r="B46" s="182">
        <f>'実質公債費比率（分子）の構造'!K$48</f>
        <v>3494</v>
      </c>
      <c r="C46" s="182"/>
      <c r="D46" s="182"/>
      <c r="E46" s="182">
        <f>'実質公債費比率（分子）の構造'!L$48</f>
        <v>3430</v>
      </c>
      <c r="F46" s="182"/>
      <c r="G46" s="182"/>
      <c r="H46" s="182">
        <f>'実質公債費比率（分子）の構造'!M$48</f>
        <v>3504</v>
      </c>
      <c r="I46" s="182"/>
      <c r="J46" s="182"/>
      <c r="K46" s="182">
        <f>'実質公債費比率（分子）の構造'!N$48</f>
        <v>2898</v>
      </c>
      <c r="L46" s="182"/>
      <c r="M46" s="182"/>
      <c r="N46" s="182">
        <f>'実質公債費比率（分子）の構造'!O$48</f>
        <v>2938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3331</v>
      </c>
      <c r="C49" s="182"/>
      <c r="D49" s="182"/>
      <c r="E49" s="182">
        <f>'実質公債費比率（分子）の構造'!L$45</f>
        <v>3335</v>
      </c>
      <c r="F49" s="182"/>
      <c r="G49" s="182"/>
      <c r="H49" s="182">
        <f>'実質公債費比率（分子）の構造'!M$45</f>
        <v>3358</v>
      </c>
      <c r="I49" s="182"/>
      <c r="J49" s="182"/>
      <c r="K49" s="182">
        <f>'実質公債費比率（分子）の構造'!N$45</f>
        <v>3457</v>
      </c>
      <c r="L49" s="182"/>
      <c r="M49" s="182"/>
      <c r="N49" s="182">
        <f>'実質公債費比率（分子）の構造'!O$45</f>
        <v>3491</v>
      </c>
      <c r="O49" s="182"/>
      <c r="P49" s="182"/>
    </row>
    <row r="50" spans="1:16" x14ac:dyDescent="0.2">
      <c r="A50" s="182" t="s">
        <v>71</v>
      </c>
      <c r="B50" s="182" t="e">
        <f>NA()</f>
        <v>#N/A</v>
      </c>
      <c r="C50" s="182">
        <f>IF(ISNUMBER('実質公債費比率（分子）の構造'!K$53),'実質公債費比率（分子）の構造'!K$53,NA())</f>
        <v>1699</v>
      </c>
      <c r="D50" s="182" t="e">
        <f>NA()</f>
        <v>#N/A</v>
      </c>
      <c r="E50" s="182" t="e">
        <f>NA()</f>
        <v>#N/A</v>
      </c>
      <c r="F50" s="182">
        <f>IF(ISNUMBER('実質公債費比率（分子）の構造'!L$53),'実質公債費比率（分子）の構造'!L$53,NA())</f>
        <v>1665</v>
      </c>
      <c r="G50" s="182" t="e">
        <f>NA()</f>
        <v>#N/A</v>
      </c>
      <c r="H50" s="182" t="e">
        <f>NA()</f>
        <v>#N/A</v>
      </c>
      <c r="I50" s="182">
        <f>IF(ISNUMBER('実質公債費比率（分子）の構造'!M$53),'実質公債費比率（分子）の構造'!M$53,NA())</f>
        <v>1693</v>
      </c>
      <c r="J50" s="182" t="e">
        <f>NA()</f>
        <v>#N/A</v>
      </c>
      <c r="K50" s="182" t="e">
        <f>NA()</f>
        <v>#N/A</v>
      </c>
      <c r="L50" s="182">
        <f>IF(ISNUMBER('実質公債費比率（分子）の構造'!N$53),'実質公債費比率（分子）の構造'!N$53,NA())</f>
        <v>1105</v>
      </c>
      <c r="M50" s="182" t="e">
        <f>NA()</f>
        <v>#N/A</v>
      </c>
      <c r="N50" s="182" t="e">
        <f>NA()</f>
        <v>#N/A</v>
      </c>
      <c r="O50" s="182">
        <f>IF(ISNUMBER('実質公債費比率（分子）の構造'!O$53),'実質公債費比率（分子）の構造'!O$53,NA())</f>
        <v>1367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53147</v>
      </c>
      <c r="E56" s="181"/>
      <c r="F56" s="181"/>
      <c r="G56" s="181">
        <f>'将来負担比率（分子）の構造'!J$52</f>
        <v>52789</v>
      </c>
      <c r="H56" s="181"/>
      <c r="I56" s="181"/>
      <c r="J56" s="181">
        <f>'将来負担比率（分子）の構造'!K$52</f>
        <v>52105</v>
      </c>
      <c r="K56" s="181"/>
      <c r="L56" s="181"/>
      <c r="M56" s="181">
        <f>'将来負担比率（分子）の構造'!L$52</f>
        <v>53208</v>
      </c>
      <c r="N56" s="181"/>
      <c r="O56" s="181"/>
      <c r="P56" s="181">
        <f>'将来負担比率（分子）の構造'!M$52</f>
        <v>54842</v>
      </c>
    </row>
    <row r="57" spans="1:16" x14ac:dyDescent="0.2">
      <c r="A57" s="181" t="s">
        <v>42</v>
      </c>
      <c r="B57" s="181"/>
      <c r="C57" s="181"/>
      <c r="D57" s="181">
        <f>'将来負担比率（分子）の構造'!I$51</f>
        <v>13645</v>
      </c>
      <c r="E57" s="181"/>
      <c r="F57" s="181"/>
      <c r="G57" s="181">
        <f>'将来負担比率（分子）の構造'!J$51</f>
        <v>13519</v>
      </c>
      <c r="H57" s="181"/>
      <c r="I57" s="181"/>
      <c r="J57" s="181">
        <f>'将来負担比率（分子）の構造'!K$51</f>
        <v>13562</v>
      </c>
      <c r="K57" s="181"/>
      <c r="L57" s="181"/>
      <c r="M57" s="181">
        <f>'将来負担比率（分子）の構造'!L$51</f>
        <v>12753</v>
      </c>
      <c r="N57" s="181"/>
      <c r="O57" s="181"/>
      <c r="P57" s="181">
        <f>'将来負担比率（分子）の構造'!M$51</f>
        <v>12373</v>
      </c>
    </row>
    <row r="58" spans="1:16" x14ac:dyDescent="0.2">
      <c r="A58" s="181" t="s">
        <v>41</v>
      </c>
      <c r="B58" s="181"/>
      <c r="C58" s="181"/>
      <c r="D58" s="181">
        <f>'将来負担比率（分子）の構造'!I$50</f>
        <v>10587</v>
      </c>
      <c r="E58" s="181"/>
      <c r="F58" s="181"/>
      <c r="G58" s="181">
        <f>'将来負担比率（分子）の構造'!J$50</f>
        <v>9582</v>
      </c>
      <c r="H58" s="181"/>
      <c r="I58" s="181"/>
      <c r="J58" s="181">
        <f>'将来負担比率（分子）の構造'!K$50</f>
        <v>8546</v>
      </c>
      <c r="K58" s="181"/>
      <c r="L58" s="181"/>
      <c r="M58" s="181">
        <f>'将来負担比率（分子）の構造'!L$50</f>
        <v>8464</v>
      </c>
      <c r="N58" s="181"/>
      <c r="O58" s="181"/>
      <c r="P58" s="181">
        <f>'将来負担比率（分子）の構造'!M$50</f>
        <v>8019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v>
      </c>
      <c r="C61" s="181"/>
      <c r="D61" s="181"/>
      <c r="E61" s="181">
        <f>'将来負担比率（分子）の構造'!J$46</f>
        <v>2</v>
      </c>
      <c r="F61" s="181"/>
      <c r="G61" s="181"/>
      <c r="H61" s="181">
        <f>'将来負担比率（分子）の構造'!K$46</f>
        <v>0</v>
      </c>
      <c r="I61" s="181"/>
      <c r="J61" s="181"/>
      <c r="K61" s="181">
        <f>'将来負担比率（分子）の構造'!L$46</f>
        <v>0</v>
      </c>
      <c r="L61" s="181"/>
      <c r="M61" s="181"/>
      <c r="N61" s="181" t="str">
        <f>'将来負担比率（分子）の構造'!M$46</f>
        <v>-</v>
      </c>
      <c r="O61" s="181"/>
      <c r="P61" s="181"/>
    </row>
    <row r="62" spans="1:16" x14ac:dyDescent="0.2">
      <c r="A62" s="181" t="s">
        <v>35</v>
      </c>
      <c r="B62" s="181">
        <f>'将来負担比率（分子）の構造'!I$45</f>
        <v>5501</v>
      </c>
      <c r="C62" s="181"/>
      <c r="D62" s="181"/>
      <c r="E62" s="181">
        <f>'将来負担比率（分子）の構造'!J$45</f>
        <v>5221</v>
      </c>
      <c r="F62" s="181"/>
      <c r="G62" s="181"/>
      <c r="H62" s="181">
        <f>'将来負担比率（分子）の構造'!K$45</f>
        <v>5251</v>
      </c>
      <c r="I62" s="181"/>
      <c r="J62" s="181"/>
      <c r="K62" s="181">
        <f>'将来負担比率（分子）の構造'!L$45</f>
        <v>5417</v>
      </c>
      <c r="L62" s="181"/>
      <c r="M62" s="181"/>
      <c r="N62" s="181">
        <f>'将来負担比率（分子）の構造'!M$45</f>
        <v>5005</v>
      </c>
      <c r="O62" s="181"/>
      <c r="P62" s="181"/>
    </row>
    <row r="63" spans="1:16" x14ac:dyDescent="0.2">
      <c r="A63" s="181" t="s">
        <v>34</v>
      </c>
      <c r="B63" s="181">
        <f>'将来負担比率（分子）の構造'!I$44</f>
        <v>13</v>
      </c>
      <c r="C63" s="181"/>
      <c r="D63" s="181"/>
      <c r="E63" s="181">
        <f>'将来負担比率（分子）の構造'!J$44</f>
        <v>8</v>
      </c>
      <c r="F63" s="181"/>
      <c r="G63" s="181"/>
      <c r="H63" s="181">
        <f>'将来負担比率（分子）の構造'!K$44</f>
        <v>3</v>
      </c>
      <c r="I63" s="181"/>
      <c r="J63" s="181"/>
      <c r="K63" s="181">
        <f>'将来負担比率（分子）の構造'!L$44</f>
        <v>2</v>
      </c>
      <c r="L63" s="181"/>
      <c r="M63" s="181"/>
      <c r="N63" s="181">
        <f>'将来負担比率（分子）の構造'!M$44</f>
        <v>1</v>
      </c>
      <c r="O63" s="181"/>
      <c r="P63" s="181"/>
    </row>
    <row r="64" spans="1:16" x14ac:dyDescent="0.2">
      <c r="A64" s="181" t="s">
        <v>33</v>
      </c>
      <c r="B64" s="181">
        <f>'将来負担比率（分子）の構造'!I$43</f>
        <v>41719</v>
      </c>
      <c r="C64" s="181"/>
      <c r="D64" s="181"/>
      <c r="E64" s="181">
        <f>'将来負担比率（分子）の構造'!J$43</f>
        <v>40503</v>
      </c>
      <c r="F64" s="181"/>
      <c r="G64" s="181"/>
      <c r="H64" s="181">
        <f>'将来負担比率（分子）の構造'!K$43</f>
        <v>39629</v>
      </c>
      <c r="I64" s="181"/>
      <c r="J64" s="181"/>
      <c r="K64" s="181">
        <f>'将来負担比率（分子）の構造'!L$43</f>
        <v>35893</v>
      </c>
      <c r="L64" s="181"/>
      <c r="M64" s="181"/>
      <c r="N64" s="181">
        <f>'将来負担比率（分子）の構造'!M$43</f>
        <v>32505</v>
      </c>
      <c r="O64" s="181"/>
      <c r="P64" s="181"/>
    </row>
    <row r="65" spans="1:16" x14ac:dyDescent="0.2">
      <c r="A65" s="181" t="s">
        <v>32</v>
      </c>
      <c r="B65" s="181">
        <f>'将来負担比率（分子）の構造'!I$42</f>
        <v>9</v>
      </c>
      <c r="C65" s="181"/>
      <c r="D65" s="181"/>
      <c r="E65" s="181">
        <f>'将来負担比率（分子）の構造'!J$42</f>
        <v>7</v>
      </c>
      <c r="F65" s="181"/>
      <c r="G65" s="181"/>
      <c r="H65" s="181">
        <f>'将来負担比率（分子）の構造'!K$42</f>
        <v>5</v>
      </c>
      <c r="I65" s="181"/>
      <c r="J65" s="181"/>
      <c r="K65" s="181">
        <f>'将来負担比率（分子）の構造'!L$42</f>
        <v>4</v>
      </c>
      <c r="L65" s="181"/>
      <c r="M65" s="181"/>
      <c r="N65" s="181">
        <f>'将来負担比率（分子）の構造'!M$42</f>
        <v>2</v>
      </c>
      <c r="O65" s="181"/>
      <c r="P65" s="181"/>
    </row>
    <row r="66" spans="1:16" x14ac:dyDescent="0.2">
      <c r="A66" s="181" t="s">
        <v>31</v>
      </c>
      <c r="B66" s="181">
        <f>'将来負担比率（分子）の構造'!I$41</f>
        <v>37576</v>
      </c>
      <c r="C66" s="181"/>
      <c r="D66" s="181"/>
      <c r="E66" s="181">
        <f>'将来負担比率（分子）の構造'!J$41</f>
        <v>39441</v>
      </c>
      <c r="F66" s="181"/>
      <c r="G66" s="181"/>
      <c r="H66" s="181">
        <f>'将来負担比率（分子）の構造'!K$41</f>
        <v>40155</v>
      </c>
      <c r="I66" s="181"/>
      <c r="J66" s="181"/>
      <c r="K66" s="181">
        <f>'将来負担比率（分子）の構造'!L$41</f>
        <v>41980</v>
      </c>
      <c r="L66" s="181"/>
      <c r="M66" s="181"/>
      <c r="N66" s="181">
        <f>'将来負担比率（分子）の構造'!M$41</f>
        <v>47728</v>
      </c>
      <c r="O66" s="181"/>
      <c r="P66" s="181"/>
    </row>
    <row r="67" spans="1:16" x14ac:dyDescent="0.2">
      <c r="A67" s="181" t="s">
        <v>75</v>
      </c>
      <c r="B67" s="181" t="e">
        <f>NA()</f>
        <v>#N/A</v>
      </c>
      <c r="C67" s="181">
        <f>IF(ISNUMBER('将来負担比率（分子）の構造'!I$53), IF('将来負担比率（分子）の構造'!I$53 &lt; 0, 0, '将来負担比率（分子）の構造'!I$53), NA())</f>
        <v>7439</v>
      </c>
      <c r="D67" s="181" t="e">
        <f>NA()</f>
        <v>#N/A</v>
      </c>
      <c r="E67" s="181" t="e">
        <f>NA()</f>
        <v>#N/A</v>
      </c>
      <c r="F67" s="181">
        <f>IF(ISNUMBER('将来負担比率（分子）の構造'!J$53), IF('将来負担比率（分子）の構造'!J$53 &lt; 0, 0, '将来負担比率（分子）の構造'!J$53), NA())</f>
        <v>9292</v>
      </c>
      <c r="G67" s="181" t="e">
        <f>NA()</f>
        <v>#N/A</v>
      </c>
      <c r="H67" s="181" t="e">
        <f>NA()</f>
        <v>#N/A</v>
      </c>
      <c r="I67" s="181">
        <f>IF(ISNUMBER('将来負担比率（分子）の構造'!K$53), IF('将来負担比率（分子）の構造'!K$53 &lt; 0, 0, '将来負担比率（分子）の構造'!K$53), NA())</f>
        <v>10831</v>
      </c>
      <c r="J67" s="181" t="e">
        <f>NA()</f>
        <v>#N/A</v>
      </c>
      <c r="K67" s="181" t="e">
        <f>NA()</f>
        <v>#N/A</v>
      </c>
      <c r="L67" s="181">
        <f>IF(ISNUMBER('将来負担比率（分子）の構造'!L$53), IF('将来負担比率（分子）の構造'!L$53 &lt; 0, 0, '将来負担比率（分子）の構造'!L$53), NA())</f>
        <v>8871</v>
      </c>
      <c r="M67" s="181" t="e">
        <f>NA()</f>
        <v>#N/A</v>
      </c>
      <c r="N67" s="181" t="e">
        <f>NA()</f>
        <v>#N/A</v>
      </c>
      <c r="O67" s="181">
        <f>IF(ISNUMBER('将来負担比率（分子）の構造'!M$53), IF('将来負担比率（分子）の構造'!M$53 &lt; 0, 0, '将来負担比率（分子）の構造'!M$53), NA())</f>
        <v>10006</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2803</v>
      </c>
      <c r="C72" s="185">
        <f>基金残高に係る経年分析!G55</f>
        <v>2787</v>
      </c>
      <c r="D72" s="185">
        <f>基金残高に係る経年分析!H55</f>
        <v>2675</v>
      </c>
    </row>
    <row r="73" spans="1:16" x14ac:dyDescent="0.2">
      <c r="A73" s="184" t="s">
        <v>78</v>
      </c>
      <c r="B73" s="185">
        <f>基金残高に係る経年分析!F56</f>
        <v>155</v>
      </c>
      <c r="C73" s="185">
        <f>基金残高に係る経年分析!G56</f>
        <v>288</v>
      </c>
      <c r="D73" s="185">
        <f>基金残高に係る経年分析!H56</f>
        <v>288</v>
      </c>
    </row>
    <row r="74" spans="1:16" x14ac:dyDescent="0.2">
      <c r="A74" s="184" t="s">
        <v>79</v>
      </c>
      <c r="B74" s="185">
        <f>基金残高に係る経年分析!F57</f>
        <v>3743</v>
      </c>
      <c r="C74" s="185">
        <f>基金残高に係る経年分析!G57</f>
        <v>3577</v>
      </c>
      <c r="D74" s="185">
        <f>基金残高に係る経年分析!H57</f>
        <v>3526</v>
      </c>
    </row>
  </sheetData>
  <sheetProtection algorithmName="SHA-512" hashValue="DEsOwQx2MpCTy4hV5Z5FcR/3p29CywAQWKSaL7oP9zIrCGc42h2knUlJI0j5Q4FGXdDIMfXr31+GtK1DvzjoPw==" saltValue="4y57zAzc00ZpWrC77ceT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7"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226</v>
      </c>
      <c r="C5" s="672"/>
      <c r="D5" s="672"/>
      <c r="E5" s="672"/>
      <c r="F5" s="672"/>
      <c r="G5" s="672"/>
      <c r="H5" s="672"/>
      <c r="I5" s="672"/>
      <c r="J5" s="672"/>
      <c r="K5" s="672"/>
      <c r="L5" s="672"/>
      <c r="M5" s="672"/>
      <c r="N5" s="672"/>
      <c r="O5" s="672"/>
      <c r="P5" s="672"/>
      <c r="Q5" s="673"/>
      <c r="R5" s="674">
        <v>17539677</v>
      </c>
      <c r="S5" s="675"/>
      <c r="T5" s="675"/>
      <c r="U5" s="675"/>
      <c r="V5" s="675"/>
      <c r="W5" s="675"/>
      <c r="X5" s="675"/>
      <c r="Y5" s="676"/>
      <c r="Z5" s="677">
        <v>27.3</v>
      </c>
      <c r="AA5" s="677"/>
      <c r="AB5" s="677"/>
      <c r="AC5" s="677"/>
      <c r="AD5" s="678">
        <v>16270893</v>
      </c>
      <c r="AE5" s="678"/>
      <c r="AF5" s="678"/>
      <c r="AG5" s="678"/>
      <c r="AH5" s="678"/>
      <c r="AI5" s="678"/>
      <c r="AJ5" s="678"/>
      <c r="AK5" s="678"/>
      <c r="AL5" s="679">
        <v>69.900000000000006</v>
      </c>
      <c r="AM5" s="680"/>
      <c r="AN5" s="680"/>
      <c r="AO5" s="681"/>
      <c r="AP5" s="671" t="s">
        <v>227</v>
      </c>
      <c r="AQ5" s="672"/>
      <c r="AR5" s="672"/>
      <c r="AS5" s="672"/>
      <c r="AT5" s="672"/>
      <c r="AU5" s="672"/>
      <c r="AV5" s="672"/>
      <c r="AW5" s="672"/>
      <c r="AX5" s="672"/>
      <c r="AY5" s="672"/>
      <c r="AZ5" s="672"/>
      <c r="BA5" s="672"/>
      <c r="BB5" s="672"/>
      <c r="BC5" s="672"/>
      <c r="BD5" s="672"/>
      <c r="BE5" s="672"/>
      <c r="BF5" s="673"/>
      <c r="BG5" s="685">
        <v>16269096</v>
      </c>
      <c r="BH5" s="686"/>
      <c r="BI5" s="686"/>
      <c r="BJ5" s="686"/>
      <c r="BK5" s="686"/>
      <c r="BL5" s="686"/>
      <c r="BM5" s="686"/>
      <c r="BN5" s="687"/>
      <c r="BO5" s="688">
        <v>92.8</v>
      </c>
      <c r="BP5" s="688"/>
      <c r="BQ5" s="688"/>
      <c r="BR5" s="688"/>
      <c r="BS5" s="689">
        <v>198459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2">
      <c r="B6" s="682" t="s">
        <v>231</v>
      </c>
      <c r="C6" s="683"/>
      <c r="D6" s="683"/>
      <c r="E6" s="683"/>
      <c r="F6" s="683"/>
      <c r="G6" s="683"/>
      <c r="H6" s="683"/>
      <c r="I6" s="683"/>
      <c r="J6" s="683"/>
      <c r="K6" s="683"/>
      <c r="L6" s="683"/>
      <c r="M6" s="683"/>
      <c r="N6" s="683"/>
      <c r="O6" s="683"/>
      <c r="P6" s="683"/>
      <c r="Q6" s="684"/>
      <c r="R6" s="685">
        <v>288413</v>
      </c>
      <c r="S6" s="686"/>
      <c r="T6" s="686"/>
      <c r="U6" s="686"/>
      <c r="V6" s="686"/>
      <c r="W6" s="686"/>
      <c r="X6" s="686"/>
      <c r="Y6" s="687"/>
      <c r="Z6" s="688">
        <v>0.4</v>
      </c>
      <c r="AA6" s="688"/>
      <c r="AB6" s="688"/>
      <c r="AC6" s="688"/>
      <c r="AD6" s="689">
        <v>288413</v>
      </c>
      <c r="AE6" s="689"/>
      <c r="AF6" s="689"/>
      <c r="AG6" s="689"/>
      <c r="AH6" s="689"/>
      <c r="AI6" s="689"/>
      <c r="AJ6" s="689"/>
      <c r="AK6" s="689"/>
      <c r="AL6" s="690">
        <v>1.2</v>
      </c>
      <c r="AM6" s="691"/>
      <c r="AN6" s="691"/>
      <c r="AO6" s="692"/>
      <c r="AP6" s="682" t="s">
        <v>232</v>
      </c>
      <c r="AQ6" s="683"/>
      <c r="AR6" s="683"/>
      <c r="AS6" s="683"/>
      <c r="AT6" s="683"/>
      <c r="AU6" s="683"/>
      <c r="AV6" s="683"/>
      <c r="AW6" s="683"/>
      <c r="AX6" s="683"/>
      <c r="AY6" s="683"/>
      <c r="AZ6" s="683"/>
      <c r="BA6" s="683"/>
      <c r="BB6" s="683"/>
      <c r="BC6" s="683"/>
      <c r="BD6" s="683"/>
      <c r="BE6" s="683"/>
      <c r="BF6" s="684"/>
      <c r="BG6" s="685">
        <v>16269096</v>
      </c>
      <c r="BH6" s="686"/>
      <c r="BI6" s="686"/>
      <c r="BJ6" s="686"/>
      <c r="BK6" s="686"/>
      <c r="BL6" s="686"/>
      <c r="BM6" s="686"/>
      <c r="BN6" s="687"/>
      <c r="BO6" s="688">
        <v>92.8</v>
      </c>
      <c r="BP6" s="688"/>
      <c r="BQ6" s="688"/>
      <c r="BR6" s="688"/>
      <c r="BS6" s="689">
        <v>198459</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281409</v>
      </c>
      <c r="CS6" s="686"/>
      <c r="CT6" s="686"/>
      <c r="CU6" s="686"/>
      <c r="CV6" s="686"/>
      <c r="CW6" s="686"/>
      <c r="CX6" s="686"/>
      <c r="CY6" s="687"/>
      <c r="CZ6" s="679">
        <v>0.4</v>
      </c>
      <c r="DA6" s="680"/>
      <c r="DB6" s="680"/>
      <c r="DC6" s="699"/>
      <c r="DD6" s="694" t="s">
        <v>129</v>
      </c>
      <c r="DE6" s="686"/>
      <c r="DF6" s="686"/>
      <c r="DG6" s="686"/>
      <c r="DH6" s="686"/>
      <c r="DI6" s="686"/>
      <c r="DJ6" s="686"/>
      <c r="DK6" s="686"/>
      <c r="DL6" s="686"/>
      <c r="DM6" s="686"/>
      <c r="DN6" s="686"/>
      <c r="DO6" s="686"/>
      <c r="DP6" s="687"/>
      <c r="DQ6" s="694">
        <v>281304</v>
      </c>
      <c r="DR6" s="686"/>
      <c r="DS6" s="686"/>
      <c r="DT6" s="686"/>
      <c r="DU6" s="686"/>
      <c r="DV6" s="686"/>
      <c r="DW6" s="686"/>
      <c r="DX6" s="686"/>
      <c r="DY6" s="686"/>
      <c r="DZ6" s="686"/>
      <c r="EA6" s="686"/>
      <c r="EB6" s="686"/>
      <c r="EC6" s="695"/>
    </row>
    <row r="7" spans="2:143" ht="11.25" customHeight="1" x14ac:dyDescent="0.2">
      <c r="B7" s="682" t="s">
        <v>234</v>
      </c>
      <c r="C7" s="683"/>
      <c r="D7" s="683"/>
      <c r="E7" s="683"/>
      <c r="F7" s="683"/>
      <c r="G7" s="683"/>
      <c r="H7" s="683"/>
      <c r="I7" s="683"/>
      <c r="J7" s="683"/>
      <c r="K7" s="683"/>
      <c r="L7" s="683"/>
      <c r="M7" s="683"/>
      <c r="N7" s="683"/>
      <c r="O7" s="683"/>
      <c r="P7" s="683"/>
      <c r="Q7" s="684"/>
      <c r="R7" s="685">
        <v>17812</v>
      </c>
      <c r="S7" s="686"/>
      <c r="T7" s="686"/>
      <c r="U7" s="686"/>
      <c r="V7" s="686"/>
      <c r="W7" s="686"/>
      <c r="X7" s="686"/>
      <c r="Y7" s="687"/>
      <c r="Z7" s="688">
        <v>0</v>
      </c>
      <c r="AA7" s="688"/>
      <c r="AB7" s="688"/>
      <c r="AC7" s="688"/>
      <c r="AD7" s="689">
        <v>17812</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7433342</v>
      </c>
      <c r="BH7" s="686"/>
      <c r="BI7" s="686"/>
      <c r="BJ7" s="686"/>
      <c r="BK7" s="686"/>
      <c r="BL7" s="686"/>
      <c r="BM7" s="686"/>
      <c r="BN7" s="687"/>
      <c r="BO7" s="688">
        <v>42.4</v>
      </c>
      <c r="BP7" s="688"/>
      <c r="BQ7" s="688"/>
      <c r="BR7" s="688"/>
      <c r="BS7" s="689">
        <v>198459</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19278458</v>
      </c>
      <c r="CS7" s="686"/>
      <c r="CT7" s="686"/>
      <c r="CU7" s="686"/>
      <c r="CV7" s="686"/>
      <c r="CW7" s="686"/>
      <c r="CX7" s="686"/>
      <c r="CY7" s="687"/>
      <c r="CZ7" s="688">
        <v>30.5</v>
      </c>
      <c r="DA7" s="688"/>
      <c r="DB7" s="688"/>
      <c r="DC7" s="688"/>
      <c r="DD7" s="694">
        <v>2270535</v>
      </c>
      <c r="DE7" s="686"/>
      <c r="DF7" s="686"/>
      <c r="DG7" s="686"/>
      <c r="DH7" s="686"/>
      <c r="DI7" s="686"/>
      <c r="DJ7" s="686"/>
      <c r="DK7" s="686"/>
      <c r="DL7" s="686"/>
      <c r="DM7" s="686"/>
      <c r="DN7" s="686"/>
      <c r="DO7" s="686"/>
      <c r="DP7" s="687"/>
      <c r="DQ7" s="694">
        <v>5137661</v>
      </c>
      <c r="DR7" s="686"/>
      <c r="DS7" s="686"/>
      <c r="DT7" s="686"/>
      <c r="DU7" s="686"/>
      <c r="DV7" s="686"/>
      <c r="DW7" s="686"/>
      <c r="DX7" s="686"/>
      <c r="DY7" s="686"/>
      <c r="DZ7" s="686"/>
      <c r="EA7" s="686"/>
      <c r="EB7" s="686"/>
      <c r="EC7" s="695"/>
    </row>
    <row r="8" spans="2:143" ht="11.25" customHeight="1" x14ac:dyDescent="0.2">
      <c r="B8" s="682" t="s">
        <v>237</v>
      </c>
      <c r="C8" s="683"/>
      <c r="D8" s="683"/>
      <c r="E8" s="683"/>
      <c r="F8" s="683"/>
      <c r="G8" s="683"/>
      <c r="H8" s="683"/>
      <c r="I8" s="683"/>
      <c r="J8" s="683"/>
      <c r="K8" s="683"/>
      <c r="L8" s="683"/>
      <c r="M8" s="683"/>
      <c r="N8" s="683"/>
      <c r="O8" s="683"/>
      <c r="P8" s="683"/>
      <c r="Q8" s="684"/>
      <c r="R8" s="685">
        <v>65858</v>
      </c>
      <c r="S8" s="686"/>
      <c r="T8" s="686"/>
      <c r="U8" s="686"/>
      <c r="V8" s="686"/>
      <c r="W8" s="686"/>
      <c r="X8" s="686"/>
      <c r="Y8" s="687"/>
      <c r="Z8" s="688">
        <v>0.1</v>
      </c>
      <c r="AA8" s="688"/>
      <c r="AB8" s="688"/>
      <c r="AC8" s="688"/>
      <c r="AD8" s="689">
        <v>65858</v>
      </c>
      <c r="AE8" s="689"/>
      <c r="AF8" s="689"/>
      <c r="AG8" s="689"/>
      <c r="AH8" s="689"/>
      <c r="AI8" s="689"/>
      <c r="AJ8" s="689"/>
      <c r="AK8" s="689"/>
      <c r="AL8" s="690">
        <v>0.3</v>
      </c>
      <c r="AM8" s="691"/>
      <c r="AN8" s="691"/>
      <c r="AO8" s="692"/>
      <c r="AP8" s="682" t="s">
        <v>238</v>
      </c>
      <c r="AQ8" s="683"/>
      <c r="AR8" s="683"/>
      <c r="AS8" s="683"/>
      <c r="AT8" s="683"/>
      <c r="AU8" s="683"/>
      <c r="AV8" s="683"/>
      <c r="AW8" s="683"/>
      <c r="AX8" s="683"/>
      <c r="AY8" s="683"/>
      <c r="AZ8" s="683"/>
      <c r="BA8" s="683"/>
      <c r="BB8" s="683"/>
      <c r="BC8" s="683"/>
      <c r="BD8" s="683"/>
      <c r="BE8" s="683"/>
      <c r="BF8" s="684"/>
      <c r="BG8" s="685">
        <v>207534</v>
      </c>
      <c r="BH8" s="686"/>
      <c r="BI8" s="686"/>
      <c r="BJ8" s="686"/>
      <c r="BK8" s="686"/>
      <c r="BL8" s="686"/>
      <c r="BM8" s="686"/>
      <c r="BN8" s="687"/>
      <c r="BO8" s="688">
        <v>1.2</v>
      </c>
      <c r="BP8" s="688"/>
      <c r="BQ8" s="688"/>
      <c r="BR8" s="688"/>
      <c r="BS8" s="694" t="s">
        <v>129</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16605881</v>
      </c>
      <c r="CS8" s="686"/>
      <c r="CT8" s="686"/>
      <c r="CU8" s="686"/>
      <c r="CV8" s="686"/>
      <c r="CW8" s="686"/>
      <c r="CX8" s="686"/>
      <c r="CY8" s="687"/>
      <c r="CZ8" s="688">
        <v>26.3</v>
      </c>
      <c r="DA8" s="688"/>
      <c r="DB8" s="688"/>
      <c r="DC8" s="688"/>
      <c r="DD8" s="694">
        <v>191083</v>
      </c>
      <c r="DE8" s="686"/>
      <c r="DF8" s="686"/>
      <c r="DG8" s="686"/>
      <c r="DH8" s="686"/>
      <c r="DI8" s="686"/>
      <c r="DJ8" s="686"/>
      <c r="DK8" s="686"/>
      <c r="DL8" s="686"/>
      <c r="DM8" s="686"/>
      <c r="DN8" s="686"/>
      <c r="DO8" s="686"/>
      <c r="DP8" s="687"/>
      <c r="DQ8" s="694">
        <v>7566411</v>
      </c>
      <c r="DR8" s="686"/>
      <c r="DS8" s="686"/>
      <c r="DT8" s="686"/>
      <c r="DU8" s="686"/>
      <c r="DV8" s="686"/>
      <c r="DW8" s="686"/>
      <c r="DX8" s="686"/>
      <c r="DY8" s="686"/>
      <c r="DZ8" s="686"/>
      <c r="EA8" s="686"/>
      <c r="EB8" s="686"/>
      <c r="EC8" s="695"/>
    </row>
    <row r="9" spans="2:143" ht="11.25" customHeight="1" x14ac:dyDescent="0.2">
      <c r="B9" s="682" t="s">
        <v>240</v>
      </c>
      <c r="C9" s="683"/>
      <c r="D9" s="683"/>
      <c r="E9" s="683"/>
      <c r="F9" s="683"/>
      <c r="G9" s="683"/>
      <c r="H9" s="683"/>
      <c r="I9" s="683"/>
      <c r="J9" s="683"/>
      <c r="K9" s="683"/>
      <c r="L9" s="683"/>
      <c r="M9" s="683"/>
      <c r="N9" s="683"/>
      <c r="O9" s="683"/>
      <c r="P9" s="683"/>
      <c r="Q9" s="684"/>
      <c r="R9" s="685">
        <v>84701</v>
      </c>
      <c r="S9" s="686"/>
      <c r="T9" s="686"/>
      <c r="U9" s="686"/>
      <c r="V9" s="686"/>
      <c r="W9" s="686"/>
      <c r="X9" s="686"/>
      <c r="Y9" s="687"/>
      <c r="Z9" s="688">
        <v>0.1</v>
      </c>
      <c r="AA9" s="688"/>
      <c r="AB9" s="688"/>
      <c r="AC9" s="688"/>
      <c r="AD9" s="689">
        <v>84701</v>
      </c>
      <c r="AE9" s="689"/>
      <c r="AF9" s="689"/>
      <c r="AG9" s="689"/>
      <c r="AH9" s="689"/>
      <c r="AI9" s="689"/>
      <c r="AJ9" s="689"/>
      <c r="AK9" s="689"/>
      <c r="AL9" s="690">
        <v>0.4</v>
      </c>
      <c r="AM9" s="691"/>
      <c r="AN9" s="691"/>
      <c r="AO9" s="692"/>
      <c r="AP9" s="682" t="s">
        <v>241</v>
      </c>
      <c r="AQ9" s="683"/>
      <c r="AR9" s="683"/>
      <c r="AS9" s="683"/>
      <c r="AT9" s="683"/>
      <c r="AU9" s="683"/>
      <c r="AV9" s="683"/>
      <c r="AW9" s="683"/>
      <c r="AX9" s="683"/>
      <c r="AY9" s="683"/>
      <c r="AZ9" s="683"/>
      <c r="BA9" s="683"/>
      <c r="BB9" s="683"/>
      <c r="BC9" s="683"/>
      <c r="BD9" s="683"/>
      <c r="BE9" s="683"/>
      <c r="BF9" s="684"/>
      <c r="BG9" s="685">
        <v>6068715</v>
      </c>
      <c r="BH9" s="686"/>
      <c r="BI9" s="686"/>
      <c r="BJ9" s="686"/>
      <c r="BK9" s="686"/>
      <c r="BL9" s="686"/>
      <c r="BM9" s="686"/>
      <c r="BN9" s="687"/>
      <c r="BO9" s="688">
        <v>34.6</v>
      </c>
      <c r="BP9" s="688"/>
      <c r="BQ9" s="688"/>
      <c r="BR9" s="688"/>
      <c r="BS9" s="694" t="s">
        <v>129</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4123083</v>
      </c>
      <c r="CS9" s="686"/>
      <c r="CT9" s="686"/>
      <c r="CU9" s="686"/>
      <c r="CV9" s="686"/>
      <c r="CW9" s="686"/>
      <c r="CX9" s="686"/>
      <c r="CY9" s="687"/>
      <c r="CZ9" s="688">
        <v>6.5</v>
      </c>
      <c r="DA9" s="688"/>
      <c r="DB9" s="688"/>
      <c r="DC9" s="688"/>
      <c r="DD9" s="694">
        <v>340114</v>
      </c>
      <c r="DE9" s="686"/>
      <c r="DF9" s="686"/>
      <c r="DG9" s="686"/>
      <c r="DH9" s="686"/>
      <c r="DI9" s="686"/>
      <c r="DJ9" s="686"/>
      <c r="DK9" s="686"/>
      <c r="DL9" s="686"/>
      <c r="DM9" s="686"/>
      <c r="DN9" s="686"/>
      <c r="DO9" s="686"/>
      <c r="DP9" s="687"/>
      <c r="DQ9" s="694">
        <v>3399590</v>
      </c>
      <c r="DR9" s="686"/>
      <c r="DS9" s="686"/>
      <c r="DT9" s="686"/>
      <c r="DU9" s="686"/>
      <c r="DV9" s="686"/>
      <c r="DW9" s="686"/>
      <c r="DX9" s="686"/>
      <c r="DY9" s="686"/>
      <c r="DZ9" s="686"/>
      <c r="EA9" s="686"/>
      <c r="EB9" s="686"/>
      <c r="EC9" s="695"/>
    </row>
    <row r="10" spans="2:143" ht="11.25" customHeight="1" x14ac:dyDescent="0.2">
      <c r="B10" s="682" t="s">
        <v>243</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244</v>
      </c>
      <c r="AE10" s="689"/>
      <c r="AF10" s="689"/>
      <c r="AG10" s="689"/>
      <c r="AH10" s="689"/>
      <c r="AI10" s="689"/>
      <c r="AJ10" s="689"/>
      <c r="AK10" s="689"/>
      <c r="AL10" s="690" t="s">
        <v>129</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339977</v>
      </c>
      <c r="BH10" s="686"/>
      <c r="BI10" s="686"/>
      <c r="BJ10" s="686"/>
      <c r="BK10" s="686"/>
      <c r="BL10" s="686"/>
      <c r="BM10" s="686"/>
      <c r="BN10" s="687"/>
      <c r="BO10" s="688">
        <v>1.9</v>
      </c>
      <c r="BP10" s="688"/>
      <c r="BQ10" s="688"/>
      <c r="BR10" s="688"/>
      <c r="BS10" s="694" t="s">
        <v>129</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61578</v>
      </c>
      <c r="CS10" s="686"/>
      <c r="CT10" s="686"/>
      <c r="CU10" s="686"/>
      <c r="CV10" s="686"/>
      <c r="CW10" s="686"/>
      <c r="CX10" s="686"/>
      <c r="CY10" s="687"/>
      <c r="CZ10" s="688">
        <v>0.1</v>
      </c>
      <c r="DA10" s="688"/>
      <c r="DB10" s="688"/>
      <c r="DC10" s="688"/>
      <c r="DD10" s="694">
        <v>797</v>
      </c>
      <c r="DE10" s="686"/>
      <c r="DF10" s="686"/>
      <c r="DG10" s="686"/>
      <c r="DH10" s="686"/>
      <c r="DI10" s="686"/>
      <c r="DJ10" s="686"/>
      <c r="DK10" s="686"/>
      <c r="DL10" s="686"/>
      <c r="DM10" s="686"/>
      <c r="DN10" s="686"/>
      <c r="DO10" s="686"/>
      <c r="DP10" s="687"/>
      <c r="DQ10" s="694">
        <v>58661</v>
      </c>
      <c r="DR10" s="686"/>
      <c r="DS10" s="686"/>
      <c r="DT10" s="686"/>
      <c r="DU10" s="686"/>
      <c r="DV10" s="686"/>
      <c r="DW10" s="686"/>
      <c r="DX10" s="686"/>
      <c r="DY10" s="686"/>
      <c r="DZ10" s="686"/>
      <c r="EA10" s="686"/>
      <c r="EB10" s="686"/>
      <c r="EC10" s="695"/>
    </row>
    <row r="11" spans="2:143" ht="11.25" customHeight="1" x14ac:dyDescent="0.2">
      <c r="B11" s="682" t="s">
        <v>247</v>
      </c>
      <c r="C11" s="683"/>
      <c r="D11" s="683"/>
      <c r="E11" s="683"/>
      <c r="F11" s="683"/>
      <c r="G11" s="683"/>
      <c r="H11" s="683"/>
      <c r="I11" s="683"/>
      <c r="J11" s="683"/>
      <c r="K11" s="683"/>
      <c r="L11" s="683"/>
      <c r="M11" s="683"/>
      <c r="N11" s="683"/>
      <c r="O11" s="683"/>
      <c r="P11" s="683"/>
      <c r="Q11" s="684"/>
      <c r="R11" s="685">
        <v>2366809</v>
      </c>
      <c r="S11" s="686"/>
      <c r="T11" s="686"/>
      <c r="U11" s="686"/>
      <c r="V11" s="686"/>
      <c r="W11" s="686"/>
      <c r="X11" s="686"/>
      <c r="Y11" s="687"/>
      <c r="Z11" s="690">
        <v>3.7</v>
      </c>
      <c r="AA11" s="691"/>
      <c r="AB11" s="691"/>
      <c r="AC11" s="703"/>
      <c r="AD11" s="694">
        <v>2366809</v>
      </c>
      <c r="AE11" s="686"/>
      <c r="AF11" s="686"/>
      <c r="AG11" s="686"/>
      <c r="AH11" s="686"/>
      <c r="AI11" s="686"/>
      <c r="AJ11" s="686"/>
      <c r="AK11" s="687"/>
      <c r="AL11" s="690">
        <v>10.199999999999999</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817116</v>
      </c>
      <c r="BH11" s="686"/>
      <c r="BI11" s="686"/>
      <c r="BJ11" s="686"/>
      <c r="BK11" s="686"/>
      <c r="BL11" s="686"/>
      <c r="BM11" s="686"/>
      <c r="BN11" s="687"/>
      <c r="BO11" s="688">
        <v>4.7</v>
      </c>
      <c r="BP11" s="688"/>
      <c r="BQ11" s="688"/>
      <c r="BR11" s="688"/>
      <c r="BS11" s="694">
        <v>198459</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751700</v>
      </c>
      <c r="CS11" s="686"/>
      <c r="CT11" s="686"/>
      <c r="CU11" s="686"/>
      <c r="CV11" s="686"/>
      <c r="CW11" s="686"/>
      <c r="CX11" s="686"/>
      <c r="CY11" s="687"/>
      <c r="CZ11" s="688">
        <v>1.2</v>
      </c>
      <c r="DA11" s="688"/>
      <c r="DB11" s="688"/>
      <c r="DC11" s="688"/>
      <c r="DD11" s="694">
        <v>182068</v>
      </c>
      <c r="DE11" s="686"/>
      <c r="DF11" s="686"/>
      <c r="DG11" s="686"/>
      <c r="DH11" s="686"/>
      <c r="DI11" s="686"/>
      <c r="DJ11" s="686"/>
      <c r="DK11" s="686"/>
      <c r="DL11" s="686"/>
      <c r="DM11" s="686"/>
      <c r="DN11" s="686"/>
      <c r="DO11" s="686"/>
      <c r="DP11" s="687"/>
      <c r="DQ11" s="694">
        <v>485231</v>
      </c>
      <c r="DR11" s="686"/>
      <c r="DS11" s="686"/>
      <c r="DT11" s="686"/>
      <c r="DU11" s="686"/>
      <c r="DV11" s="686"/>
      <c r="DW11" s="686"/>
      <c r="DX11" s="686"/>
      <c r="DY11" s="686"/>
      <c r="DZ11" s="686"/>
      <c r="EA11" s="686"/>
      <c r="EB11" s="686"/>
      <c r="EC11" s="695"/>
    </row>
    <row r="12" spans="2:143" ht="11.25" customHeight="1" x14ac:dyDescent="0.2">
      <c r="B12" s="682" t="s">
        <v>250</v>
      </c>
      <c r="C12" s="683"/>
      <c r="D12" s="683"/>
      <c r="E12" s="683"/>
      <c r="F12" s="683"/>
      <c r="G12" s="683"/>
      <c r="H12" s="683"/>
      <c r="I12" s="683"/>
      <c r="J12" s="683"/>
      <c r="K12" s="683"/>
      <c r="L12" s="683"/>
      <c r="M12" s="683"/>
      <c r="N12" s="683"/>
      <c r="O12" s="683"/>
      <c r="P12" s="683"/>
      <c r="Q12" s="684"/>
      <c r="R12" s="685">
        <v>8360</v>
      </c>
      <c r="S12" s="686"/>
      <c r="T12" s="686"/>
      <c r="U12" s="686"/>
      <c r="V12" s="686"/>
      <c r="W12" s="686"/>
      <c r="X12" s="686"/>
      <c r="Y12" s="687"/>
      <c r="Z12" s="688">
        <v>0</v>
      </c>
      <c r="AA12" s="688"/>
      <c r="AB12" s="688"/>
      <c r="AC12" s="688"/>
      <c r="AD12" s="689">
        <v>8360</v>
      </c>
      <c r="AE12" s="689"/>
      <c r="AF12" s="689"/>
      <c r="AG12" s="689"/>
      <c r="AH12" s="689"/>
      <c r="AI12" s="689"/>
      <c r="AJ12" s="689"/>
      <c r="AK12" s="689"/>
      <c r="AL12" s="690">
        <v>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7748026</v>
      </c>
      <c r="BH12" s="686"/>
      <c r="BI12" s="686"/>
      <c r="BJ12" s="686"/>
      <c r="BK12" s="686"/>
      <c r="BL12" s="686"/>
      <c r="BM12" s="686"/>
      <c r="BN12" s="687"/>
      <c r="BO12" s="688">
        <v>44.2</v>
      </c>
      <c r="BP12" s="688"/>
      <c r="BQ12" s="688"/>
      <c r="BR12" s="688"/>
      <c r="BS12" s="694" t="s">
        <v>129</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1038506</v>
      </c>
      <c r="CS12" s="686"/>
      <c r="CT12" s="686"/>
      <c r="CU12" s="686"/>
      <c r="CV12" s="686"/>
      <c r="CW12" s="686"/>
      <c r="CX12" s="686"/>
      <c r="CY12" s="687"/>
      <c r="CZ12" s="688">
        <v>1.6</v>
      </c>
      <c r="DA12" s="688"/>
      <c r="DB12" s="688"/>
      <c r="DC12" s="688"/>
      <c r="DD12" s="694">
        <v>24173</v>
      </c>
      <c r="DE12" s="686"/>
      <c r="DF12" s="686"/>
      <c r="DG12" s="686"/>
      <c r="DH12" s="686"/>
      <c r="DI12" s="686"/>
      <c r="DJ12" s="686"/>
      <c r="DK12" s="686"/>
      <c r="DL12" s="686"/>
      <c r="DM12" s="686"/>
      <c r="DN12" s="686"/>
      <c r="DO12" s="686"/>
      <c r="DP12" s="687"/>
      <c r="DQ12" s="694">
        <v>887371</v>
      </c>
      <c r="DR12" s="686"/>
      <c r="DS12" s="686"/>
      <c r="DT12" s="686"/>
      <c r="DU12" s="686"/>
      <c r="DV12" s="686"/>
      <c r="DW12" s="686"/>
      <c r="DX12" s="686"/>
      <c r="DY12" s="686"/>
      <c r="DZ12" s="686"/>
      <c r="EA12" s="686"/>
      <c r="EB12" s="686"/>
      <c r="EC12" s="695"/>
    </row>
    <row r="13" spans="2:143" ht="11.25" customHeight="1" x14ac:dyDescent="0.2">
      <c r="B13" s="682" t="s">
        <v>253</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7725270</v>
      </c>
      <c r="BH13" s="686"/>
      <c r="BI13" s="686"/>
      <c r="BJ13" s="686"/>
      <c r="BK13" s="686"/>
      <c r="BL13" s="686"/>
      <c r="BM13" s="686"/>
      <c r="BN13" s="687"/>
      <c r="BO13" s="688">
        <v>44</v>
      </c>
      <c r="BP13" s="688"/>
      <c r="BQ13" s="688"/>
      <c r="BR13" s="688"/>
      <c r="BS13" s="694" t="s">
        <v>244</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5761450</v>
      </c>
      <c r="CS13" s="686"/>
      <c r="CT13" s="686"/>
      <c r="CU13" s="686"/>
      <c r="CV13" s="686"/>
      <c r="CW13" s="686"/>
      <c r="CX13" s="686"/>
      <c r="CY13" s="687"/>
      <c r="CZ13" s="688">
        <v>9.1</v>
      </c>
      <c r="DA13" s="688"/>
      <c r="DB13" s="688"/>
      <c r="DC13" s="688"/>
      <c r="DD13" s="694">
        <v>2162021</v>
      </c>
      <c r="DE13" s="686"/>
      <c r="DF13" s="686"/>
      <c r="DG13" s="686"/>
      <c r="DH13" s="686"/>
      <c r="DI13" s="686"/>
      <c r="DJ13" s="686"/>
      <c r="DK13" s="686"/>
      <c r="DL13" s="686"/>
      <c r="DM13" s="686"/>
      <c r="DN13" s="686"/>
      <c r="DO13" s="686"/>
      <c r="DP13" s="687"/>
      <c r="DQ13" s="694">
        <v>3677140</v>
      </c>
      <c r="DR13" s="686"/>
      <c r="DS13" s="686"/>
      <c r="DT13" s="686"/>
      <c r="DU13" s="686"/>
      <c r="DV13" s="686"/>
      <c r="DW13" s="686"/>
      <c r="DX13" s="686"/>
      <c r="DY13" s="686"/>
      <c r="DZ13" s="686"/>
      <c r="EA13" s="686"/>
      <c r="EB13" s="686"/>
      <c r="EC13" s="695"/>
    </row>
    <row r="14" spans="2:143" ht="11.25" customHeight="1" x14ac:dyDescent="0.2">
      <c r="B14" s="682" t="s">
        <v>256</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244</v>
      </c>
      <c r="AA14" s="688"/>
      <c r="AB14" s="688"/>
      <c r="AC14" s="688"/>
      <c r="AD14" s="689" t="s">
        <v>244</v>
      </c>
      <c r="AE14" s="689"/>
      <c r="AF14" s="689"/>
      <c r="AG14" s="689"/>
      <c r="AH14" s="689"/>
      <c r="AI14" s="689"/>
      <c r="AJ14" s="689"/>
      <c r="AK14" s="689"/>
      <c r="AL14" s="690" t="s">
        <v>129</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351587</v>
      </c>
      <c r="BH14" s="686"/>
      <c r="BI14" s="686"/>
      <c r="BJ14" s="686"/>
      <c r="BK14" s="686"/>
      <c r="BL14" s="686"/>
      <c r="BM14" s="686"/>
      <c r="BN14" s="687"/>
      <c r="BO14" s="688">
        <v>2</v>
      </c>
      <c r="BP14" s="688"/>
      <c r="BQ14" s="688"/>
      <c r="BR14" s="688"/>
      <c r="BS14" s="694" t="s">
        <v>129</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1763029</v>
      </c>
      <c r="CS14" s="686"/>
      <c r="CT14" s="686"/>
      <c r="CU14" s="686"/>
      <c r="CV14" s="686"/>
      <c r="CW14" s="686"/>
      <c r="CX14" s="686"/>
      <c r="CY14" s="687"/>
      <c r="CZ14" s="688">
        <v>2.8</v>
      </c>
      <c r="DA14" s="688"/>
      <c r="DB14" s="688"/>
      <c r="DC14" s="688"/>
      <c r="DD14" s="694">
        <v>280083</v>
      </c>
      <c r="DE14" s="686"/>
      <c r="DF14" s="686"/>
      <c r="DG14" s="686"/>
      <c r="DH14" s="686"/>
      <c r="DI14" s="686"/>
      <c r="DJ14" s="686"/>
      <c r="DK14" s="686"/>
      <c r="DL14" s="686"/>
      <c r="DM14" s="686"/>
      <c r="DN14" s="686"/>
      <c r="DO14" s="686"/>
      <c r="DP14" s="687"/>
      <c r="DQ14" s="694">
        <v>1170078</v>
      </c>
      <c r="DR14" s="686"/>
      <c r="DS14" s="686"/>
      <c r="DT14" s="686"/>
      <c r="DU14" s="686"/>
      <c r="DV14" s="686"/>
      <c r="DW14" s="686"/>
      <c r="DX14" s="686"/>
      <c r="DY14" s="686"/>
      <c r="DZ14" s="686"/>
      <c r="EA14" s="686"/>
      <c r="EB14" s="686"/>
      <c r="EC14" s="695"/>
    </row>
    <row r="15" spans="2:143" ht="11.25" customHeight="1" x14ac:dyDescent="0.2">
      <c r="B15" s="682" t="s">
        <v>259</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736141</v>
      </c>
      <c r="BH15" s="686"/>
      <c r="BI15" s="686"/>
      <c r="BJ15" s="686"/>
      <c r="BK15" s="686"/>
      <c r="BL15" s="686"/>
      <c r="BM15" s="686"/>
      <c r="BN15" s="687"/>
      <c r="BO15" s="688">
        <v>4.2</v>
      </c>
      <c r="BP15" s="688"/>
      <c r="BQ15" s="688"/>
      <c r="BR15" s="688"/>
      <c r="BS15" s="694" t="s">
        <v>178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9996478</v>
      </c>
      <c r="CS15" s="686"/>
      <c r="CT15" s="686"/>
      <c r="CU15" s="686"/>
      <c r="CV15" s="686"/>
      <c r="CW15" s="686"/>
      <c r="CX15" s="686"/>
      <c r="CY15" s="687"/>
      <c r="CZ15" s="688">
        <v>15.8</v>
      </c>
      <c r="DA15" s="688"/>
      <c r="DB15" s="688"/>
      <c r="DC15" s="688"/>
      <c r="DD15" s="694">
        <v>4419870</v>
      </c>
      <c r="DE15" s="686"/>
      <c r="DF15" s="686"/>
      <c r="DG15" s="686"/>
      <c r="DH15" s="686"/>
      <c r="DI15" s="686"/>
      <c r="DJ15" s="686"/>
      <c r="DK15" s="686"/>
      <c r="DL15" s="686"/>
      <c r="DM15" s="686"/>
      <c r="DN15" s="686"/>
      <c r="DO15" s="686"/>
      <c r="DP15" s="687"/>
      <c r="DQ15" s="694">
        <v>4153176</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33873</v>
      </c>
      <c r="S16" s="686"/>
      <c r="T16" s="686"/>
      <c r="U16" s="686"/>
      <c r="V16" s="686"/>
      <c r="W16" s="686"/>
      <c r="X16" s="686"/>
      <c r="Y16" s="687"/>
      <c r="Z16" s="688">
        <v>0.1</v>
      </c>
      <c r="AA16" s="688"/>
      <c r="AB16" s="688"/>
      <c r="AC16" s="688"/>
      <c r="AD16" s="689">
        <v>33873</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244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4210</v>
      </c>
      <c r="CS16" s="686"/>
      <c r="CT16" s="686"/>
      <c r="CU16" s="686"/>
      <c r="CV16" s="686"/>
      <c r="CW16" s="686"/>
      <c r="CX16" s="686"/>
      <c r="CY16" s="687"/>
      <c r="CZ16" s="688">
        <v>0</v>
      </c>
      <c r="DA16" s="688"/>
      <c r="DB16" s="688"/>
      <c r="DC16" s="688"/>
      <c r="DD16" s="694" t="s">
        <v>129</v>
      </c>
      <c r="DE16" s="686"/>
      <c r="DF16" s="686"/>
      <c r="DG16" s="686"/>
      <c r="DH16" s="686"/>
      <c r="DI16" s="686"/>
      <c r="DJ16" s="686"/>
      <c r="DK16" s="686"/>
      <c r="DL16" s="686"/>
      <c r="DM16" s="686"/>
      <c r="DN16" s="686"/>
      <c r="DO16" s="686"/>
      <c r="DP16" s="687"/>
      <c r="DQ16" s="694">
        <v>10</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206684</v>
      </c>
      <c r="S17" s="686"/>
      <c r="T17" s="686"/>
      <c r="U17" s="686"/>
      <c r="V17" s="686"/>
      <c r="W17" s="686"/>
      <c r="X17" s="686"/>
      <c r="Y17" s="687"/>
      <c r="Z17" s="688">
        <v>0.3</v>
      </c>
      <c r="AA17" s="688"/>
      <c r="AB17" s="688"/>
      <c r="AC17" s="688"/>
      <c r="AD17" s="689">
        <v>206684</v>
      </c>
      <c r="AE17" s="689"/>
      <c r="AF17" s="689"/>
      <c r="AG17" s="689"/>
      <c r="AH17" s="689"/>
      <c r="AI17" s="689"/>
      <c r="AJ17" s="689"/>
      <c r="AK17" s="689"/>
      <c r="AL17" s="690">
        <v>0.9</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244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3495115</v>
      </c>
      <c r="CS17" s="686"/>
      <c r="CT17" s="686"/>
      <c r="CU17" s="686"/>
      <c r="CV17" s="686"/>
      <c r="CW17" s="686"/>
      <c r="CX17" s="686"/>
      <c r="CY17" s="687"/>
      <c r="CZ17" s="688">
        <v>5.5</v>
      </c>
      <c r="DA17" s="688"/>
      <c r="DB17" s="688"/>
      <c r="DC17" s="688"/>
      <c r="DD17" s="694" t="s">
        <v>244</v>
      </c>
      <c r="DE17" s="686"/>
      <c r="DF17" s="686"/>
      <c r="DG17" s="686"/>
      <c r="DH17" s="686"/>
      <c r="DI17" s="686"/>
      <c r="DJ17" s="686"/>
      <c r="DK17" s="686"/>
      <c r="DL17" s="686"/>
      <c r="DM17" s="686"/>
      <c r="DN17" s="686"/>
      <c r="DO17" s="686"/>
      <c r="DP17" s="687"/>
      <c r="DQ17" s="694">
        <v>3433507</v>
      </c>
      <c r="DR17" s="686"/>
      <c r="DS17" s="686"/>
      <c r="DT17" s="686"/>
      <c r="DU17" s="686"/>
      <c r="DV17" s="686"/>
      <c r="DW17" s="686"/>
      <c r="DX17" s="686"/>
      <c r="DY17" s="686"/>
      <c r="DZ17" s="686"/>
      <c r="EA17" s="686"/>
      <c r="EB17" s="686"/>
      <c r="EC17" s="695"/>
    </row>
    <row r="18" spans="2:133" ht="11.25" customHeight="1" x14ac:dyDescent="0.2">
      <c r="B18" s="682" t="s">
        <v>268</v>
      </c>
      <c r="C18" s="683"/>
      <c r="D18" s="683"/>
      <c r="E18" s="683"/>
      <c r="F18" s="683"/>
      <c r="G18" s="683"/>
      <c r="H18" s="683"/>
      <c r="I18" s="683"/>
      <c r="J18" s="683"/>
      <c r="K18" s="683"/>
      <c r="L18" s="683"/>
      <c r="M18" s="683"/>
      <c r="N18" s="683"/>
      <c r="O18" s="683"/>
      <c r="P18" s="683"/>
      <c r="Q18" s="684"/>
      <c r="R18" s="685">
        <v>140824</v>
      </c>
      <c r="S18" s="686"/>
      <c r="T18" s="686"/>
      <c r="U18" s="686"/>
      <c r="V18" s="686"/>
      <c r="W18" s="686"/>
      <c r="X18" s="686"/>
      <c r="Y18" s="687"/>
      <c r="Z18" s="688">
        <v>0.2</v>
      </c>
      <c r="AA18" s="688"/>
      <c r="AB18" s="688"/>
      <c r="AC18" s="688"/>
      <c r="AD18" s="689">
        <v>140824</v>
      </c>
      <c r="AE18" s="689"/>
      <c r="AF18" s="689"/>
      <c r="AG18" s="689"/>
      <c r="AH18" s="689"/>
      <c r="AI18" s="689"/>
      <c r="AJ18" s="689"/>
      <c r="AK18" s="689"/>
      <c r="AL18" s="690">
        <v>0.6</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244</v>
      </c>
      <c r="BP18" s="688"/>
      <c r="BQ18" s="688"/>
      <c r="BR18" s="688"/>
      <c r="BS18" s="694" t="s">
        <v>129</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2">
      <c r="B19" s="682" t="s">
        <v>271</v>
      </c>
      <c r="C19" s="683"/>
      <c r="D19" s="683"/>
      <c r="E19" s="683"/>
      <c r="F19" s="683"/>
      <c r="G19" s="683"/>
      <c r="H19" s="683"/>
      <c r="I19" s="683"/>
      <c r="J19" s="683"/>
      <c r="K19" s="683"/>
      <c r="L19" s="683"/>
      <c r="M19" s="683"/>
      <c r="N19" s="683"/>
      <c r="O19" s="683"/>
      <c r="P19" s="683"/>
      <c r="Q19" s="684"/>
      <c r="R19" s="685">
        <v>114199</v>
      </c>
      <c r="S19" s="686"/>
      <c r="T19" s="686"/>
      <c r="U19" s="686"/>
      <c r="V19" s="686"/>
      <c r="W19" s="686"/>
      <c r="X19" s="686"/>
      <c r="Y19" s="687"/>
      <c r="Z19" s="688">
        <v>0.2</v>
      </c>
      <c r="AA19" s="688"/>
      <c r="AB19" s="688"/>
      <c r="AC19" s="688"/>
      <c r="AD19" s="689">
        <v>114199</v>
      </c>
      <c r="AE19" s="689"/>
      <c r="AF19" s="689"/>
      <c r="AG19" s="689"/>
      <c r="AH19" s="689"/>
      <c r="AI19" s="689"/>
      <c r="AJ19" s="689"/>
      <c r="AK19" s="689"/>
      <c r="AL19" s="690">
        <v>0.5</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1270581</v>
      </c>
      <c r="BH19" s="686"/>
      <c r="BI19" s="686"/>
      <c r="BJ19" s="686"/>
      <c r="BK19" s="686"/>
      <c r="BL19" s="686"/>
      <c r="BM19" s="686"/>
      <c r="BN19" s="687"/>
      <c r="BO19" s="688">
        <v>7.2</v>
      </c>
      <c r="BP19" s="688"/>
      <c r="BQ19" s="688"/>
      <c r="BR19" s="688"/>
      <c r="BS19" s="694" t="s">
        <v>129</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244</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2">
      <c r="B20" s="682" t="s">
        <v>274</v>
      </c>
      <c r="C20" s="683"/>
      <c r="D20" s="683"/>
      <c r="E20" s="683"/>
      <c r="F20" s="683"/>
      <c r="G20" s="683"/>
      <c r="H20" s="683"/>
      <c r="I20" s="683"/>
      <c r="J20" s="683"/>
      <c r="K20" s="683"/>
      <c r="L20" s="683"/>
      <c r="M20" s="683"/>
      <c r="N20" s="683"/>
      <c r="O20" s="683"/>
      <c r="P20" s="683"/>
      <c r="Q20" s="684"/>
      <c r="R20" s="685">
        <v>16666</v>
      </c>
      <c r="S20" s="686"/>
      <c r="T20" s="686"/>
      <c r="U20" s="686"/>
      <c r="V20" s="686"/>
      <c r="W20" s="686"/>
      <c r="X20" s="686"/>
      <c r="Y20" s="687"/>
      <c r="Z20" s="688">
        <v>0</v>
      </c>
      <c r="AA20" s="688"/>
      <c r="AB20" s="688"/>
      <c r="AC20" s="688"/>
      <c r="AD20" s="689">
        <v>16666</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1270581</v>
      </c>
      <c r="BH20" s="686"/>
      <c r="BI20" s="686"/>
      <c r="BJ20" s="686"/>
      <c r="BK20" s="686"/>
      <c r="BL20" s="686"/>
      <c r="BM20" s="686"/>
      <c r="BN20" s="687"/>
      <c r="BO20" s="688">
        <v>7.2</v>
      </c>
      <c r="BP20" s="688"/>
      <c r="BQ20" s="688"/>
      <c r="BR20" s="688"/>
      <c r="BS20" s="694" t="s">
        <v>244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63160897</v>
      </c>
      <c r="CS20" s="686"/>
      <c r="CT20" s="686"/>
      <c r="CU20" s="686"/>
      <c r="CV20" s="686"/>
      <c r="CW20" s="686"/>
      <c r="CX20" s="686"/>
      <c r="CY20" s="687"/>
      <c r="CZ20" s="688">
        <v>100</v>
      </c>
      <c r="DA20" s="688"/>
      <c r="DB20" s="688"/>
      <c r="DC20" s="688"/>
      <c r="DD20" s="694">
        <v>9870744</v>
      </c>
      <c r="DE20" s="686"/>
      <c r="DF20" s="686"/>
      <c r="DG20" s="686"/>
      <c r="DH20" s="686"/>
      <c r="DI20" s="686"/>
      <c r="DJ20" s="686"/>
      <c r="DK20" s="686"/>
      <c r="DL20" s="686"/>
      <c r="DM20" s="686"/>
      <c r="DN20" s="686"/>
      <c r="DO20" s="686"/>
      <c r="DP20" s="687"/>
      <c r="DQ20" s="694">
        <v>30250140</v>
      </c>
      <c r="DR20" s="686"/>
      <c r="DS20" s="686"/>
      <c r="DT20" s="686"/>
      <c r="DU20" s="686"/>
      <c r="DV20" s="686"/>
      <c r="DW20" s="686"/>
      <c r="DX20" s="686"/>
      <c r="DY20" s="686"/>
      <c r="DZ20" s="686"/>
      <c r="EA20" s="686"/>
      <c r="EB20" s="686"/>
      <c r="EC20" s="695"/>
    </row>
    <row r="21" spans="2:133" ht="11.25" customHeight="1" x14ac:dyDescent="0.2">
      <c r="B21" s="682" t="s">
        <v>277</v>
      </c>
      <c r="C21" s="683"/>
      <c r="D21" s="683"/>
      <c r="E21" s="683"/>
      <c r="F21" s="683"/>
      <c r="G21" s="683"/>
      <c r="H21" s="683"/>
      <c r="I21" s="683"/>
      <c r="J21" s="683"/>
      <c r="K21" s="683"/>
      <c r="L21" s="683"/>
      <c r="M21" s="683"/>
      <c r="N21" s="683"/>
      <c r="O21" s="683"/>
      <c r="P21" s="683"/>
      <c r="Q21" s="684"/>
      <c r="R21" s="685">
        <v>9959</v>
      </c>
      <c r="S21" s="686"/>
      <c r="T21" s="686"/>
      <c r="U21" s="686"/>
      <c r="V21" s="686"/>
      <c r="W21" s="686"/>
      <c r="X21" s="686"/>
      <c r="Y21" s="687"/>
      <c r="Z21" s="688">
        <v>0</v>
      </c>
      <c r="AA21" s="688"/>
      <c r="AB21" s="688"/>
      <c r="AC21" s="688"/>
      <c r="AD21" s="689">
        <v>9959</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1797</v>
      </c>
      <c r="BH21" s="686"/>
      <c r="BI21" s="686"/>
      <c r="BJ21" s="686"/>
      <c r="BK21" s="686"/>
      <c r="BL21" s="686"/>
      <c r="BM21" s="686"/>
      <c r="BN21" s="687"/>
      <c r="BO21" s="688">
        <v>0</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279</v>
      </c>
      <c r="C22" s="683"/>
      <c r="D22" s="683"/>
      <c r="E22" s="683"/>
      <c r="F22" s="683"/>
      <c r="G22" s="683"/>
      <c r="H22" s="683"/>
      <c r="I22" s="683"/>
      <c r="J22" s="683"/>
      <c r="K22" s="683"/>
      <c r="L22" s="683"/>
      <c r="M22" s="683"/>
      <c r="N22" s="683"/>
      <c r="O22" s="683"/>
      <c r="P22" s="683"/>
      <c r="Q22" s="684"/>
      <c r="R22" s="685">
        <v>4445965</v>
      </c>
      <c r="S22" s="686"/>
      <c r="T22" s="686"/>
      <c r="U22" s="686"/>
      <c r="V22" s="686"/>
      <c r="W22" s="686"/>
      <c r="X22" s="686"/>
      <c r="Y22" s="687"/>
      <c r="Z22" s="688">
        <v>6.9</v>
      </c>
      <c r="AA22" s="688"/>
      <c r="AB22" s="688"/>
      <c r="AC22" s="688"/>
      <c r="AD22" s="689">
        <v>3708115</v>
      </c>
      <c r="AE22" s="689"/>
      <c r="AF22" s="689"/>
      <c r="AG22" s="689"/>
      <c r="AH22" s="689"/>
      <c r="AI22" s="689"/>
      <c r="AJ22" s="689"/>
      <c r="AK22" s="689"/>
      <c r="AL22" s="690">
        <v>15.9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244</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282</v>
      </c>
      <c r="C23" s="683"/>
      <c r="D23" s="683"/>
      <c r="E23" s="683"/>
      <c r="F23" s="683"/>
      <c r="G23" s="683"/>
      <c r="H23" s="683"/>
      <c r="I23" s="683"/>
      <c r="J23" s="683"/>
      <c r="K23" s="683"/>
      <c r="L23" s="683"/>
      <c r="M23" s="683"/>
      <c r="N23" s="683"/>
      <c r="O23" s="683"/>
      <c r="P23" s="683"/>
      <c r="Q23" s="684"/>
      <c r="R23" s="685">
        <v>3708115</v>
      </c>
      <c r="S23" s="686"/>
      <c r="T23" s="686"/>
      <c r="U23" s="686"/>
      <c r="V23" s="686"/>
      <c r="W23" s="686"/>
      <c r="X23" s="686"/>
      <c r="Y23" s="687"/>
      <c r="Z23" s="688">
        <v>5.8</v>
      </c>
      <c r="AA23" s="688"/>
      <c r="AB23" s="688"/>
      <c r="AC23" s="688"/>
      <c r="AD23" s="689">
        <v>3708115</v>
      </c>
      <c r="AE23" s="689"/>
      <c r="AF23" s="689"/>
      <c r="AG23" s="689"/>
      <c r="AH23" s="689"/>
      <c r="AI23" s="689"/>
      <c r="AJ23" s="689"/>
      <c r="AK23" s="689"/>
      <c r="AL23" s="690">
        <v>15.9</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1268784</v>
      </c>
      <c r="BH23" s="686"/>
      <c r="BI23" s="686"/>
      <c r="BJ23" s="686"/>
      <c r="BK23" s="686"/>
      <c r="BL23" s="686"/>
      <c r="BM23" s="686"/>
      <c r="BN23" s="687"/>
      <c r="BO23" s="688">
        <v>7.2</v>
      </c>
      <c r="BP23" s="688"/>
      <c r="BQ23" s="688"/>
      <c r="BR23" s="688"/>
      <c r="BS23" s="694" t="s">
        <v>129</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2">
      <c r="B24" s="682" t="s">
        <v>289</v>
      </c>
      <c r="C24" s="683"/>
      <c r="D24" s="683"/>
      <c r="E24" s="683"/>
      <c r="F24" s="683"/>
      <c r="G24" s="683"/>
      <c r="H24" s="683"/>
      <c r="I24" s="683"/>
      <c r="J24" s="683"/>
      <c r="K24" s="683"/>
      <c r="L24" s="683"/>
      <c r="M24" s="683"/>
      <c r="N24" s="683"/>
      <c r="O24" s="683"/>
      <c r="P24" s="683"/>
      <c r="Q24" s="684"/>
      <c r="R24" s="685">
        <v>737829</v>
      </c>
      <c r="S24" s="686"/>
      <c r="T24" s="686"/>
      <c r="U24" s="686"/>
      <c r="V24" s="686"/>
      <c r="W24" s="686"/>
      <c r="X24" s="686"/>
      <c r="Y24" s="687"/>
      <c r="Z24" s="688">
        <v>1.1000000000000001</v>
      </c>
      <c r="AA24" s="688"/>
      <c r="AB24" s="688"/>
      <c r="AC24" s="688"/>
      <c r="AD24" s="689" t="s">
        <v>129</v>
      </c>
      <c r="AE24" s="689"/>
      <c r="AF24" s="689"/>
      <c r="AG24" s="689"/>
      <c r="AH24" s="689"/>
      <c r="AI24" s="689"/>
      <c r="AJ24" s="689"/>
      <c r="AK24" s="689"/>
      <c r="AL24" s="690" t="s">
        <v>129</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22437986</v>
      </c>
      <c r="CS24" s="675"/>
      <c r="CT24" s="675"/>
      <c r="CU24" s="675"/>
      <c r="CV24" s="675"/>
      <c r="CW24" s="675"/>
      <c r="CX24" s="675"/>
      <c r="CY24" s="676"/>
      <c r="CZ24" s="679">
        <v>35.5</v>
      </c>
      <c r="DA24" s="680"/>
      <c r="DB24" s="680"/>
      <c r="DC24" s="699"/>
      <c r="DD24" s="724">
        <v>13696066</v>
      </c>
      <c r="DE24" s="675"/>
      <c r="DF24" s="675"/>
      <c r="DG24" s="675"/>
      <c r="DH24" s="675"/>
      <c r="DI24" s="675"/>
      <c r="DJ24" s="675"/>
      <c r="DK24" s="676"/>
      <c r="DL24" s="724">
        <v>13505287</v>
      </c>
      <c r="DM24" s="675"/>
      <c r="DN24" s="675"/>
      <c r="DO24" s="675"/>
      <c r="DP24" s="675"/>
      <c r="DQ24" s="675"/>
      <c r="DR24" s="675"/>
      <c r="DS24" s="675"/>
      <c r="DT24" s="675"/>
      <c r="DU24" s="675"/>
      <c r="DV24" s="676"/>
      <c r="DW24" s="679">
        <v>54.1</v>
      </c>
      <c r="DX24" s="680"/>
      <c r="DY24" s="680"/>
      <c r="DZ24" s="680"/>
      <c r="EA24" s="680"/>
      <c r="EB24" s="680"/>
      <c r="EC24" s="681"/>
    </row>
    <row r="25" spans="2:133" ht="11.25" customHeight="1" x14ac:dyDescent="0.2">
      <c r="B25" s="682" t="s">
        <v>292</v>
      </c>
      <c r="C25" s="683"/>
      <c r="D25" s="683"/>
      <c r="E25" s="683"/>
      <c r="F25" s="683"/>
      <c r="G25" s="683"/>
      <c r="H25" s="683"/>
      <c r="I25" s="683"/>
      <c r="J25" s="683"/>
      <c r="K25" s="683"/>
      <c r="L25" s="683"/>
      <c r="M25" s="683"/>
      <c r="N25" s="683"/>
      <c r="O25" s="683"/>
      <c r="P25" s="683"/>
      <c r="Q25" s="684"/>
      <c r="R25" s="685">
        <v>21</v>
      </c>
      <c r="S25" s="686"/>
      <c r="T25" s="686"/>
      <c r="U25" s="686"/>
      <c r="V25" s="686"/>
      <c r="W25" s="686"/>
      <c r="X25" s="686"/>
      <c r="Y25" s="687"/>
      <c r="Z25" s="688">
        <v>0</v>
      </c>
      <c r="AA25" s="688"/>
      <c r="AB25" s="688"/>
      <c r="AC25" s="688"/>
      <c r="AD25" s="689" t="s">
        <v>129</v>
      </c>
      <c r="AE25" s="689"/>
      <c r="AF25" s="689"/>
      <c r="AG25" s="689"/>
      <c r="AH25" s="689"/>
      <c r="AI25" s="689"/>
      <c r="AJ25" s="689"/>
      <c r="AK25" s="689"/>
      <c r="AL25" s="690" t="s">
        <v>129</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8160059</v>
      </c>
      <c r="CS25" s="721"/>
      <c r="CT25" s="721"/>
      <c r="CU25" s="721"/>
      <c r="CV25" s="721"/>
      <c r="CW25" s="721"/>
      <c r="CX25" s="721"/>
      <c r="CY25" s="722"/>
      <c r="CZ25" s="690">
        <v>12.9</v>
      </c>
      <c r="DA25" s="719"/>
      <c r="DB25" s="719"/>
      <c r="DC25" s="723"/>
      <c r="DD25" s="694">
        <v>7184160</v>
      </c>
      <c r="DE25" s="721"/>
      <c r="DF25" s="721"/>
      <c r="DG25" s="721"/>
      <c r="DH25" s="721"/>
      <c r="DI25" s="721"/>
      <c r="DJ25" s="721"/>
      <c r="DK25" s="722"/>
      <c r="DL25" s="694">
        <v>7020043</v>
      </c>
      <c r="DM25" s="721"/>
      <c r="DN25" s="721"/>
      <c r="DO25" s="721"/>
      <c r="DP25" s="721"/>
      <c r="DQ25" s="721"/>
      <c r="DR25" s="721"/>
      <c r="DS25" s="721"/>
      <c r="DT25" s="721"/>
      <c r="DU25" s="721"/>
      <c r="DV25" s="722"/>
      <c r="DW25" s="690">
        <v>28.1</v>
      </c>
      <c r="DX25" s="719"/>
      <c r="DY25" s="719"/>
      <c r="DZ25" s="719"/>
      <c r="EA25" s="719"/>
      <c r="EB25" s="719"/>
      <c r="EC25" s="720"/>
    </row>
    <row r="26" spans="2:133" ht="11.25" customHeight="1" x14ac:dyDescent="0.2">
      <c r="B26" s="682" t="s">
        <v>295</v>
      </c>
      <c r="C26" s="683"/>
      <c r="D26" s="683"/>
      <c r="E26" s="683"/>
      <c r="F26" s="683"/>
      <c r="G26" s="683"/>
      <c r="H26" s="683"/>
      <c r="I26" s="683"/>
      <c r="J26" s="683"/>
      <c r="K26" s="683"/>
      <c r="L26" s="683"/>
      <c r="M26" s="683"/>
      <c r="N26" s="683"/>
      <c r="O26" s="683"/>
      <c r="P26" s="683"/>
      <c r="Q26" s="684"/>
      <c r="R26" s="685">
        <v>25198976</v>
      </c>
      <c r="S26" s="686"/>
      <c r="T26" s="686"/>
      <c r="U26" s="686"/>
      <c r="V26" s="686"/>
      <c r="W26" s="686"/>
      <c r="X26" s="686"/>
      <c r="Y26" s="687"/>
      <c r="Z26" s="688">
        <v>39.200000000000003</v>
      </c>
      <c r="AA26" s="688"/>
      <c r="AB26" s="688"/>
      <c r="AC26" s="688"/>
      <c r="AD26" s="689">
        <v>23192342</v>
      </c>
      <c r="AE26" s="689"/>
      <c r="AF26" s="689"/>
      <c r="AG26" s="689"/>
      <c r="AH26" s="689"/>
      <c r="AI26" s="689"/>
      <c r="AJ26" s="689"/>
      <c r="AK26" s="689"/>
      <c r="AL26" s="690">
        <v>99.6</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129</v>
      </c>
      <c r="BH26" s="686"/>
      <c r="BI26" s="686"/>
      <c r="BJ26" s="686"/>
      <c r="BK26" s="686"/>
      <c r="BL26" s="686"/>
      <c r="BM26" s="686"/>
      <c r="BN26" s="687"/>
      <c r="BO26" s="688" t="s">
        <v>178</v>
      </c>
      <c r="BP26" s="688"/>
      <c r="BQ26" s="688"/>
      <c r="BR26" s="688"/>
      <c r="BS26" s="694" t="s">
        <v>129</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5772177</v>
      </c>
      <c r="CS26" s="686"/>
      <c r="CT26" s="686"/>
      <c r="CU26" s="686"/>
      <c r="CV26" s="686"/>
      <c r="CW26" s="686"/>
      <c r="CX26" s="686"/>
      <c r="CY26" s="687"/>
      <c r="CZ26" s="690">
        <v>9.1</v>
      </c>
      <c r="DA26" s="719"/>
      <c r="DB26" s="719"/>
      <c r="DC26" s="723"/>
      <c r="DD26" s="694">
        <v>5001778</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2">
      <c r="B27" s="682" t="s">
        <v>298</v>
      </c>
      <c r="C27" s="683"/>
      <c r="D27" s="683"/>
      <c r="E27" s="683"/>
      <c r="F27" s="683"/>
      <c r="G27" s="683"/>
      <c r="H27" s="683"/>
      <c r="I27" s="683"/>
      <c r="J27" s="683"/>
      <c r="K27" s="683"/>
      <c r="L27" s="683"/>
      <c r="M27" s="683"/>
      <c r="N27" s="683"/>
      <c r="O27" s="683"/>
      <c r="P27" s="683"/>
      <c r="Q27" s="684"/>
      <c r="R27" s="685">
        <v>13796</v>
      </c>
      <c r="S27" s="686"/>
      <c r="T27" s="686"/>
      <c r="U27" s="686"/>
      <c r="V27" s="686"/>
      <c r="W27" s="686"/>
      <c r="X27" s="686"/>
      <c r="Y27" s="687"/>
      <c r="Z27" s="688">
        <v>0</v>
      </c>
      <c r="AA27" s="688"/>
      <c r="AB27" s="688"/>
      <c r="AC27" s="688"/>
      <c r="AD27" s="689">
        <v>13796</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17539677</v>
      </c>
      <c r="BH27" s="686"/>
      <c r="BI27" s="686"/>
      <c r="BJ27" s="686"/>
      <c r="BK27" s="686"/>
      <c r="BL27" s="686"/>
      <c r="BM27" s="686"/>
      <c r="BN27" s="687"/>
      <c r="BO27" s="688">
        <v>100</v>
      </c>
      <c r="BP27" s="688"/>
      <c r="BQ27" s="688"/>
      <c r="BR27" s="688"/>
      <c r="BS27" s="694">
        <v>198459</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10782812</v>
      </c>
      <c r="CS27" s="721"/>
      <c r="CT27" s="721"/>
      <c r="CU27" s="721"/>
      <c r="CV27" s="721"/>
      <c r="CW27" s="721"/>
      <c r="CX27" s="721"/>
      <c r="CY27" s="722"/>
      <c r="CZ27" s="690">
        <v>17.100000000000001</v>
      </c>
      <c r="DA27" s="719"/>
      <c r="DB27" s="719"/>
      <c r="DC27" s="723"/>
      <c r="DD27" s="694">
        <v>3078399</v>
      </c>
      <c r="DE27" s="721"/>
      <c r="DF27" s="721"/>
      <c r="DG27" s="721"/>
      <c r="DH27" s="721"/>
      <c r="DI27" s="721"/>
      <c r="DJ27" s="721"/>
      <c r="DK27" s="722"/>
      <c r="DL27" s="694">
        <v>3051737</v>
      </c>
      <c r="DM27" s="721"/>
      <c r="DN27" s="721"/>
      <c r="DO27" s="721"/>
      <c r="DP27" s="721"/>
      <c r="DQ27" s="721"/>
      <c r="DR27" s="721"/>
      <c r="DS27" s="721"/>
      <c r="DT27" s="721"/>
      <c r="DU27" s="721"/>
      <c r="DV27" s="722"/>
      <c r="DW27" s="690">
        <v>12.2</v>
      </c>
      <c r="DX27" s="719"/>
      <c r="DY27" s="719"/>
      <c r="DZ27" s="719"/>
      <c r="EA27" s="719"/>
      <c r="EB27" s="719"/>
      <c r="EC27" s="720"/>
    </row>
    <row r="28" spans="2:133" ht="11.25" customHeight="1" x14ac:dyDescent="0.2">
      <c r="B28" s="682" t="s">
        <v>301</v>
      </c>
      <c r="C28" s="683"/>
      <c r="D28" s="683"/>
      <c r="E28" s="683"/>
      <c r="F28" s="683"/>
      <c r="G28" s="683"/>
      <c r="H28" s="683"/>
      <c r="I28" s="683"/>
      <c r="J28" s="683"/>
      <c r="K28" s="683"/>
      <c r="L28" s="683"/>
      <c r="M28" s="683"/>
      <c r="N28" s="683"/>
      <c r="O28" s="683"/>
      <c r="P28" s="683"/>
      <c r="Q28" s="684"/>
      <c r="R28" s="685">
        <v>831185</v>
      </c>
      <c r="S28" s="686"/>
      <c r="T28" s="686"/>
      <c r="U28" s="686"/>
      <c r="V28" s="686"/>
      <c r="W28" s="686"/>
      <c r="X28" s="686"/>
      <c r="Y28" s="687"/>
      <c r="Z28" s="688">
        <v>1.3</v>
      </c>
      <c r="AA28" s="688"/>
      <c r="AB28" s="688"/>
      <c r="AC28" s="688"/>
      <c r="AD28" s="689">
        <v>34</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3495115</v>
      </c>
      <c r="CS28" s="686"/>
      <c r="CT28" s="686"/>
      <c r="CU28" s="686"/>
      <c r="CV28" s="686"/>
      <c r="CW28" s="686"/>
      <c r="CX28" s="686"/>
      <c r="CY28" s="687"/>
      <c r="CZ28" s="690">
        <v>5.5</v>
      </c>
      <c r="DA28" s="719"/>
      <c r="DB28" s="719"/>
      <c r="DC28" s="723"/>
      <c r="DD28" s="694">
        <v>3433507</v>
      </c>
      <c r="DE28" s="686"/>
      <c r="DF28" s="686"/>
      <c r="DG28" s="686"/>
      <c r="DH28" s="686"/>
      <c r="DI28" s="686"/>
      <c r="DJ28" s="686"/>
      <c r="DK28" s="687"/>
      <c r="DL28" s="694">
        <v>3433507</v>
      </c>
      <c r="DM28" s="686"/>
      <c r="DN28" s="686"/>
      <c r="DO28" s="686"/>
      <c r="DP28" s="686"/>
      <c r="DQ28" s="686"/>
      <c r="DR28" s="686"/>
      <c r="DS28" s="686"/>
      <c r="DT28" s="686"/>
      <c r="DU28" s="686"/>
      <c r="DV28" s="687"/>
      <c r="DW28" s="690">
        <v>13.7</v>
      </c>
      <c r="DX28" s="719"/>
      <c r="DY28" s="719"/>
      <c r="DZ28" s="719"/>
      <c r="EA28" s="719"/>
      <c r="EB28" s="719"/>
      <c r="EC28" s="720"/>
    </row>
    <row r="29" spans="2:133" ht="11.25" customHeight="1" x14ac:dyDescent="0.2">
      <c r="B29" s="682" t="s">
        <v>303</v>
      </c>
      <c r="C29" s="683"/>
      <c r="D29" s="683"/>
      <c r="E29" s="683"/>
      <c r="F29" s="683"/>
      <c r="G29" s="683"/>
      <c r="H29" s="683"/>
      <c r="I29" s="683"/>
      <c r="J29" s="683"/>
      <c r="K29" s="683"/>
      <c r="L29" s="683"/>
      <c r="M29" s="683"/>
      <c r="N29" s="683"/>
      <c r="O29" s="683"/>
      <c r="P29" s="683"/>
      <c r="Q29" s="684"/>
      <c r="R29" s="685">
        <v>646927</v>
      </c>
      <c r="S29" s="686"/>
      <c r="T29" s="686"/>
      <c r="U29" s="686"/>
      <c r="V29" s="686"/>
      <c r="W29" s="686"/>
      <c r="X29" s="686"/>
      <c r="Y29" s="687"/>
      <c r="Z29" s="688">
        <v>1</v>
      </c>
      <c r="AA29" s="688"/>
      <c r="AB29" s="688"/>
      <c r="AC29" s="688"/>
      <c r="AD29" s="689">
        <v>40189</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304</v>
      </c>
      <c r="CE29" s="730"/>
      <c r="CF29" s="700" t="s">
        <v>70</v>
      </c>
      <c r="CG29" s="701"/>
      <c r="CH29" s="701"/>
      <c r="CI29" s="701"/>
      <c r="CJ29" s="701"/>
      <c r="CK29" s="701"/>
      <c r="CL29" s="701"/>
      <c r="CM29" s="701"/>
      <c r="CN29" s="701"/>
      <c r="CO29" s="701"/>
      <c r="CP29" s="701"/>
      <c r="CQ29" s="702"/>
      <c r="CR29" s="685">
        <v>3491419</v>
      </c>
      <c r="CS29" s="721"/>
      <c r="CT29" s="721"/>
      <c r="CU29" s="721"/>
      <c r="CV29" s="721"/>
      <c r="CW29" s="721"/>
      <c r="CX29" s="721"/>
      <c r="CY29" s="722"/>
      <c r="CZ29" s="690">
        <v>5.5</v>
      </c>
      <c r="DA29" s="719"/>
      <c r="DB29" s="719"/>
      <c r="DC29" s="723"/>
      <c r="DD29" s="694">
        <v>3429811</v>
      </c>
      <c r="DE29" s="721"/>
      <c r="DF29" s="721"/>
      <c r="DG29" s="721"/>
      <c r="DH29" s="721"/>
      <c r="DI29" s="721"/>
      <c r="DJ29" s="721"/>
      <c r="DK29" s="722"/>
      <c r="DL29" s="694">
        <v>3429811</v>
      </c>
      <c r="DM29" s="721"/>
      <c r="DN29" s="721"/>
      <c r="DO29" s="721"/>
      <c r="DP29" s="721"/>
      <c r="DQ29" s="721"/>
      <c r="DR29" s="721"/>
      <c r="DS29" s="721"/>
      <c r="DT29" s="721"/>
      <c r="DU29" s="721"/>
      <c r="DV29" s="722"/>
      <c r="DW29" s="690">
        <v>13.7</v>
      </c>
      <c r="DX29" s="719"/>
      <c r="DY29" s="719"/>
      <c r="DZ29" s="719"/>
      <c r="EA29" s="719"/>
      <c r="EB29" s="719"/>
      <c r="EC29" s="720"/>
    </row>
    <row r="30" spans="2:133" ht="11.25" customHeight="1" x14ac:dyDescent="0.2">
      <c r="B30" s="682" t="s">
        <v>305</v>
      </c>
      <c r="C30" s="683"/>
      <c r="D30" s="683"/>
      <c r="E30" s="683"/>
      <c r="F30" s="683"/>
      <c r="G30" s="683"/>
      <c r="H30" s="683"/>
      <c r="I30" s="683"/>
      <c r="J30" s="683"/>
      <c r="K30" s="683"/>
      <c r="L30" s="683"/>
      <c r="M30" s="683"/>
      <c r="N30" s="683"/>
      <c r="O30" s="683"/>
      <c r="P30" s="683"/>
      <c r="Q30" s="684"/>
      <c r="R30" s="685">
        <v>308480</v>
      </c>
      <c r="S30" s="686"/>
      <c r="T30" s="686"/>
      <c r="U30" s="686"/>
      <c r="V30" s="686"/>
      <c r="W30" s="686"/>
      <c r="X30" s="686"/>
      <c r="Y30" s="687"/>
      <c r="Z30" s="688">
        <v>0.5</v>
      </c>
      <c r="AA30" s="688"/>
      <c r="AB30" s="688"/>
      <c r="AC30" s="688"/>
      <c r="AD30" s="689">
        <v>1298</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31"/>
      <c r="CE30" s="732"/>
      <c r="CF30" s="700" t="s">
        <v>308</v>
      </c>
      <c r="CG30" s="701"/>
      <c r="CH30" s="701"/>
      <c r="CI30" s="701"/>
      <c r="CJ30" s="701"/>
      <c r="CK30" s="701"/>
      <c r="CL30" s="701"/>
      <c r="CM30" s="701"/>
      <c r="CN30" s="701"/>
      <c r="CO30" s="701"/>
      <c r="CP30" s="701"/>
      <c r="CQ30" s="702"/>
      <c r="CR30" s="685">
        <v>3288202</v>
      </c>
      <c r="CS30" s="686"/>
      <c r="CT30" s="686"/>
      <c r="CU30" s="686"/>
      <c r="CV30" s="686"/>
      <c r="CW30" s="686"/>
      <c r="CX30" s="686"/>
      <c r="CY30" s="687"/>
      <c r="CZ30" s="690">
        <v>5.2</v>
      </c>
      <c r="DA30" s="719"/>
      <c r="DB30" s="719"/>
      <c r="DC30" s="723"/>
      <c r="DD30" s="694">
        <v>3226994</v>
      </c>
      <c r="DE30" s="686"/>
      <c r="DF30" s="686"/>
      <c r="DG30" s="686"/>
      <c r="DH30" s="686"/>
      <c r="DI30" s="686"/>
      <c r="DJ30" s="686"/>
      <c r="DK30" s="687"/>
      <c r="DL30" s="694">
        <v>3226994</v>
      </c>
      <c r="DM30" s="686"/>
      <c r="DN30" s="686"/>
      <c r="DO30" s="686"/>
      <c r="DP30" s="686"/>
      <c r="DQ30" s="686"/>
      <c r="DR30" s="686"/>
      <c r="DS30" s="686"/>
      <c r="DT30" s="686"/>
      <c r="DU30" s="686"/>
      <c r="DV30" s="687"/>
      <c r="DW30" s="690">
        <v>12.9</v>
      </c>
      <c r="DX30" s="719"/>
      <c r="DY30" s="719"/>
      <c r="DZ30" s="719"/>
      <c r="EA30" s="719"/>
      <c r="EB30" s="719"/>
      <c r="EC30" s="720"/>
    </row>
    <row r="31" spans="2:133" ht="11.25" customHeight="1" x14ac:dyDescent="0.2">
      <c r="B31" s="682" t="s">
        <v>309</v>
      </c>
      <c r="C31" s="683"/>
      <c r="D31" s="683"/>
      <c r="E31" s="683"/>
      <c r="F31" s="683"/>
      <c r="G31" s="683"/>
      <c r="H31" s="683"/>
      <c r="I31" s="683"/>
      <c r="J31" s="683"/>
      <c r="K31" s="683"/>
      <c r="L31" s="683"/>
      <c r="M31" s="683"/>
      <c r="N31" s="683"/>
      <c r="O31" s="683"/>
      <c r="P31" s="683"/>
      <c r="Q31" s="684"/>
      <c r="R31" s="685">
        <v>20216203</v>
      </c>
      <c r="S31" s="686"/>
      <c r="T31" s="686"/>
      <c r="U31" s="686"/>
      <c r="V31" s="686"/>
      <c r="W31" s="686"/>
      <c r="X31" s="686"/>
      <c r="Y31" s="687"/>
      <c r="Z31" s="688">
        <v>31.5</v>
      </c>
      <c r="AA31" s="688"/>
      <c r="AB31" s="688"/>
      <c r="AC31" s="688"/>
      <c r="AD31" s="689" t="s">
        <v>129</v>
      </c>
      <c r="AE31" s="689"/>
      <c r="AF31" s="689"/>
      <c r="AG31" s="689"/>
      <c r="AH31" s="689"/>
      <c r="AI31" s="689"/>
      <c r="AJ31" s="689"/>
      <c r="AK31" s="689"/>
      <c r="AL31" s="690" t="s">
        <v>244</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98.7</v>
      </c>
      <c r="BH31" s="740"/>
      <c r="BI31" s="740"/>
      <c r="BJ31" s="740"/>
      <c r="BK31" s="740"/>
      <c r="BL31" s="740"/>
      <c r="BM31" s="680">
        <v>97</v>
      </c>
      <c r="BN31" s="740"/>
      <c r="BO31" s="740"/>
      <c r="BP31" s="740"/>
      <c r="BQ31" s="741"/>
      <c r="BR31" s="753">
        <v>99.5</v>
      </c>
      <c r="BS31" s="740"/>
      <c r="BT31" s="740"/>
      <c r="BU31" s="740"/>
      <c r="BV31" s="740"/>
      <c r="BW31" s="740"/>
      <c r="BX31" s="680">
        <v>97.8</v>
      </c>
      <c r="BY31" s="740"/>
      <c r="BZ31" s="740"/>
      <c r="CA31" s="740"/>
      <c r="CB31" s="741"/>
      <c r="CD31" s="731"/>
      <c r="CE31" s="732"/>
      <c r="CF31" s="700" t="s">
        <v>312</v>
      </c>
      <c r="CG31" s="701"/>
      <c r="CH31" s="701"/>
      <c r="CI31" s="701"/>
      <c r="CJ31" s="701"/>
      <c r="CK31" s="701"/>
      <c r="CL31" s="701"/>
      <c r="CM31" s="701"/>
      <c r="CN31" s="701"/>
      <c r="CO31" s="701"/>
      <c r="CP31" s="701"/>
      <c r="CQ31" s="702"/>
      <c r="CR31" s="685">
        <v>203217</v>
      </c>
      <c r="CS31" s="721"/>
      <c r="CT31" s="721"/>
      <c r="CU31" s="721"/>
      <c r="CV31" s="721"/>
      <c r="CW31" s="721"/>
      <c r="CX31" s="721"/>
      <c r="CY31" s="722"/>
      <c r="CZ31" s="690">
        <v>0.3</v>
      </c>
      <c r="DA31" s="719"/>
      <c r="DB31" s="719"/>
      <c r="DC31" s="723"/>
      <c r="DD31" s="694">
        <v>202817</v>
      </c>
      <c r="DE31" s="721"/>
      <c r="DF31" s="721"/>
      <c r="DG31" s="721"/>
      <c r="DH31" s="721"/>
      <c r="DI31" s="721"/>
      <c r="DJ31" s="721"/>
      <c r="DK31" s="722"/>
      <c r="DL31" s="694">
        <v>202817</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2">
      <c r="B32" s="735" t="s">
        <v>313</v>
      </c>
      <c r="C32" s="736"/>
      <c r="D32" s="736"/>
      <c r="E32" s="736"/>
      <c r="F32" s="736"/>
      <c r="G32" s="736"/>
      <c r="H32" s="736"/>
      <c r="I32" s="736"/>
      <c r="J32" s="736"/>
      <c r="K32" s="736"/>
      <c r="L32" s="736"/>
      <c r="M32" s="736"/>
      <c r="N32" s="736"/>
      <c r="O32" s="736"/>
      <c r="P32" s="736"/>
      <c r="Q32" s="737"/>
      <c r="R32" s="685" t="s">
        <v>178</v>
      </c>
      <c r="S32" s="686"/>
      <c r="T32" s="686"/>
      <c r="U32" s="686"/>
      <c r="V32" s="686"/>
      <c r="W32" s="686"/>
      <c r="X32" s="686"/>
      <c r="Y32" s="687"/>
      <c r="Z32" s="688" t="s">
        <v>244</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99.4</v>
      </c>
      <c r="BH32" s="721"/>
      <c r="BI32" s="721"/>
      <c r="BJ32" s="721"/>
      <c r="BK32" s="721"/>
      <c r="BL32" s="721"/>
      <c r="BM32" s="691">
        <v>98.8</v>
      </c>
      <c r="BN32" s="751"/>
      <c r="BO32" s="751"/>
      <c r="BP32" s="751"/>
      <c r="BQ32" s="752"/>
      <c r="BR32" s="754">
        <v>99.6</v>
      </c>
      <c r="BS32" s="721"/>
      <c r="BT32" s="721"/>
      <c r="BU32" s="721"/>
      <c r="BV32" s="721"/>
      <c r="BW32" s="721"/>
      <c r="BX32" s="691">
        <v>99.1</v>
      </c>
      <c r="BY32" s="751"/>
      <c r="BZ32" s="751"/>
      <c r="CA32" s="751"/>
      <c r="CB32" s="752"/>
      <c r="CD32" s="733"/>
      <c r="CE32" s="734"/>
      <c r="CF32" s="700" t="s">
        <v>316</v>
      </c>
      <c r="CG32" s="701"/>
      <c r="CH32" s="701"/>
      <c r="CI32" s="701"/>
      <c r="CJ32" s="701"/>
      <c r="CK32" s="701"/>
      <c r="CL32" s="701"/>
      <c r="CM32" s="701"/>
      <c r="CN32" s="701"/>
      <c r="CO32" s="701"/>
      <c r="CP32" s="701"/>
      <c r="CQ32" s="702"/>
      <c r="CR32" s="685">
        <v>3696</v>
      </c>
      <c r="CS32" s="686"/>
      <c r="CT32" s="686"/>
      <c r="CU32" s="686"/>
      <c r="CV32" s="686"/>
      <c r="CW32" s="686"/>
      <c r="CX32" s="686"/>
      <c r="CY32" s="687"/>
      <c r="CZ32" s="690">
        <v>0</v>
      </c>
      <c r="DA32" s="719"/>
      <c r="DB32" s="719"/>
      <c r="DC32" s="723"/>
      <c r="DD32" s="694">
        <v>3696</v>
      </c>
      <c r="DE32" s="686"/>
      <c r="DF32" s="686"/>
      <c r="DG32" s="686"/>
      <c r="DH32" s="686"/>
      <c r="DI32" s="686"/>
      <c r="DJ32" s="686"/>
      <c r="DK32" s="687"/>
      <c r="DL32" s="694">
        <v>3696</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317</v>
      </c>
      <c r="C33" s="683"/>
      <c r="D33" s="683"/>
      <c r="E33" s="683"/>
      <c r="F33" s="683"/>
      <c r="G33" s="683"/>
      <c r="H33" s="683"/>
      <c r="I33" s="683"/>
      <c r="J33" s="683"/>
      <c r="K33" s="683"/>
      <c r="L33" s="683"/>
      <c r="M33" s="683"/>
      <c r="N33" s="683"/>
      <c r="O33" s="683"/>
      <c r="P33" s="683"/>
      <c r="Q33" s="684"/>
      <c r="R33" s="685">
        <v>3448992</v>
      </c>
      <c r="S33" s="686"/>
      <c r="T33" s="686"/>
      <c r="U33" s="686"/>
      <c r="V33" s="686"/>
      <c r="W33" s="686"/>
      <c r="X33" s="686"/>
      <c r="Y33" s="687"/>
      <c r="Z33" s="688">
        <v>5.4</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98.1</v>
      </c>
      <c r="BH33" s="756"/>
      <c r="BI33" s="756"/>
      <c r="BJ33" s="756"/>
      <c r="BK33" s="756"/>
      <c r="BL33" s="756"/>
      <c r="BM33" s="757">
        <v>95.2</v>
      </c>
      <c r="BN33" s="756"/>
      <c r="BO33" s="756"/>
      <c r="BP33" s="756"/>
      <c r="BQ33" s="758"/>
      <c r="BR33" s="755">
        <v>99.5</v>
      </c>
      <c r="BS33" s="756"/>
      <c r="BT33" s="756"/>
      <c r="BU33" s="756"/>
      <c r="BV33" s="756"/>
      <c r="BW33" s="756"/>
      <c r="BX33" s="757">
        <v>96.5</v>
      </c>
      <c r="BY33" s="756"/>
      <c r="BZ33" s="756"/>
      <c r="CA33" s="756"/>
      <c r="CB33" s="758"/>
      <c r="CD33" s="700" t="s">
        <v>319</v>
      </c>
      <c r="CE33" s="701"/>
      <c r="CF33" s="701"/>
      <c r="CG33" s="701"/>
      <c r="CH33" s="701"/>
      <c r="CI33" s="701"/>
      <c r="CJ33" s="701"/>
      <c r="CK33" s="701"/>
      <c r="CL33" s="701"/>
      <c r="CM33" s="701"/>
      <c r="CN33" s="701"/>
      <c r="CO33" s="701"/>
      <c r="CP33" s="701"/>
      <c r="CQ33" s="702"/>
      <c r="CR33" s="685">
        <v>30847957</v>
      </c>
      <c r="CS33" s="721"/>
      <c r="CT33" s="721"/>
      <c r="CU33" s="721"/>
      <c r="CV33" s="721"/>
      <c r="CW33" s="721"/>
      <c r="CX33" s="721"/>
      <c r="CY33" s="722"/>
      <c r="CZ33" s="690">
        <v>48.8</v>
      </c>
      <c r="DA33" s="719"/>
      <c r="DB33" s="719"/>
      <c r="DC33" s="723"/>
      <c r="DD33" s="694">
        <v>15821667</v>
      </c>
      <c r="DE33" s="721"/>
      <c r="DF33" s="721"/>
      <c r="DG33" s="721"/>
      <c r="DH33" s="721"/>
      <c r="DI33" s="721"/>
      <c r="DJ33" s="721"/>
      <c r="DK33" s="722"/>
      <c r="DL33" s="694">
        <v>10805365</v>
      </c>
      <c r="DM33" s="721"/>
      <c r="DN33" s="721"/>
      <c r="DO33" s="721"/>
      <c r="DP33" s="721"/>
      <c r="DQ33" s="721"/>
      <c r="DR33" s="721"/>
      <c r="DS33" s="721"/>
      <c r="DT33" s="721"/>
      <c r="DU33" s="721"/>
      <c r="DV33" s="722"/>
      <c r="DW33" s="690">
        <v>43.3</v>
      </c>
      <c r="DX33" s="719"/>
      <c r="DY33" s="719"/>
      <c r="DZ33" s="719"/>
      <c r="EA33" s="719"/>
      <c r="EB33" s="719"/>
      <c r="EC33" s="720"/>
    </row>
    <row r="34" spans="2:133" ht="11.25" customHeight="1" x14ac:dyDescent="0.2">
      <c r="B34" s="682" t="s">
        <v>320</v>
      </c>
      <c r="C34" s="683"/>
      <c r="D34" s="683"/>
      <c r="E34" s="683"/>
      <c r="F34" s="683"/>
      <c r="G34" s="683"/>
      <c r="H34" s="683"/>
      <c r="I34" s="683"/>
      <c r="J34" s="683"/>
      <c r="K34" s="683"/>
      <c r="L34" s="683"/>
      <c r="M34" s="683"/>
      <c r="N34" s="683"/>
      <c r="O34" s="683"/>
      <c r="P34" s="683"/>
      <c r="Q34" s="684"/>
      <c r="R34" s="685">
        <v>100595</v>
      </c>
      <c r="S34" s="686"/>
      <c r="T34" s="686"/>
      <c r="U34" s="686"/>
      <c r="V34" s="686"/>
      <c r="W34" s="686"/>
      <c r="X34" s="686"/>
      <c r="Y34" s="687"/>
      <c r="Z34" s="688">
        <v>0.2</v>
      </c>
      <c r="AA34" s="688"/>
      <c r="AB34" s="688"/>
      <c r="AC34" s="688"/>
      <c r="AD34" s="689">
        <v>15443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7643381</v>
      </c>
      <c r="CS34" s="686"/>
      <c r="CT34" s="686"/>
      <c r="CU34" s="686"/>
      <c r="CV34" s="686"/>
      <c r="CW34" s="686"/>
      <c r="CX34" s="686"/>
      <c r="CY34" s="687"/>
      <c r="CZ34" s="690">
        <v>12.1</v>
      </c>
      <c r="DA34" s="719"/>
      <c r="DB34" s="719"/>
      <c r="DC34" s="723"/>
      <c r="DD34" s="694">
        <v>5092472</v>
      </c>
      <c r="DE34" s="686"/>
      <c r="DF34" s="686"/>
      <c r="DG34" s="686"/>
      <c r="DH34" s="686"/>
      <c r="DI34" s="686"/>
      <c r="DJ34" s="686"/>
      <c r="DK34" s="687"/>
      <c r="DL34" s="694">
        <v>4249189</v>
      </c>
      <c r="DM34" s="686"/>
      <c r="DN34" s="686"/>
      <c r="DO34" s="686"/>
      <c r="DP34" s="686"/>
      <c r="DQ34" s="686"/>
      <c r="DR34" s="686"/>
      <c r="DS34" s="686"/>
      <c r="DT34" s="686"/>
      <c r="DU34" s="686"/>
      <c r="DV34" s="687"/>
      <c r="DW34" s="690">
        <v>17</v>
      </c>
      <c r="DX34" s="719"/>
      <c r="DY34" s="719"/>
      <c r="DZ34" s="719"/>
      <c r="EA34" s="719"/>
      <c r="EB34" s="719"/>
      <c r="EC34" s="720"/>
    </row>
    <row r="35" spans="2:133" ht="11.25" customHeight="1" x14ac:dyDescent="0.2">
      <c r="B35" s="682" t="s">
        <v>322</v>
      </c>
      <c r="C35" s="683"/>
      <c r="D35" s="683"/>
      <c r="E35" s="683"/>
      <c r="F35" s="683"/>
      <c r="G35" s="683"/>
      <c r="H35" s="683"/>
      <c r="I35" s="683"/>
      <c r="J35" s="683"/>
      <c r="K35" s="683"/>
      <c r="L35" s="683"/>
      <c r="M35" s="683"/>
      <c r="N35" s="683"/>
      <c r="O35" s="683"/>
      <c r="P35" s="683"/>
      <c r="Q35" s="684"/>
      <c r="R35" s="685">
        <v>224379</v>
      </c>
      <c r="S35" s="686"/>
      <c r="T35" s="686"/>
      <c r="U35" s="686"/>
      <c r="V35" s="686"/>
      <c r="W35" s="686"/>
      <c r="X35" s="686"/>
      <c r="Y35" s="687"/>
      <c r="Z35" s="688">
        <v>0.3</v>
      </c>
      <c r="AA35" s="688"/>
      <c r="AB35" s="688"/>
      <c r="AC35" s="688"/>
      <c r="AD35" s="689" t="s">
        <v>129</v>
      </c>
      <c r="AE35" s="689"/>
      <c r="AF35" s="689"/>
      <c r="AG35" s="689"/>
      <c r="AH35" s="689"/>
      <c r="AI35" s="689"/>
      <c r="AJ35" s="689"/>
      <c r="AK35" s="689"/>
      <c r="AL35" s="690" t="s">
        <v>244</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93540</v>
      </c>
      <c r="CS35" s="721"/>
      <c r="CT35" s="721"/>
      <c r="CU35" s="721"/>
      <c r="CV35" s="721"/>
      <c r="CW35" s="721"/>
      <c r="CX35" s="721"/>
      <c r="CY35" s="722"/>
      <c r="CZ35" s="690">
        <v>0.1</v>
      </c>
      <c r="DA35" s="719"/>
      <c r="DB35" s="719"/>
      <c r="DC35" s="723"/>
      <c r="DD35" s="694">
        <v>60910</v>
      </c>
      <c r="DE35" s="721"/>
      <c r="DF35" s="721"/>
      <c r="DG35" s="721"/>
      <c r="DH35" s="721"/>
      <c r="DI35" s="721"/>
      <c r="DJ35" s="721"/>
      <c r="DK35" s="722"/>
      <c r="DL35" s="694">
        <v>60910</v>
      </c>
      <c r="DM35" s="721"/>
      <c r="DN35" s="721"/>
      <c r="DO35" s="721"/>
      <c r="DP35" s="721"/>
      <c r="DQ35" s="721"/>
      <c r="DR35" s="721"/>
      <c r="DS35" s="721"/>
      <c r="DT35" s="721"/>
      <c r="DU35" s="721"/>
      <c r="DV35" s="722"/>
      <c r="DW35" s="690">
        <v>0.2</v>
      </c>
      <c r="DX35" s="719"/>
      <c r="DY35" s="719"/>
      <c r="DZ35" s="719"/>
      <c r="EA35" s="719"/>
      <c r="EB35" s="719"/>
      <c r="EC35" s="720"/>
    </row>
    <row r="36" spans="2:133" ht="11.25" customHeight="1" x14ac:dyDescent="0.2">
      <c r="B36" s="682" t="s">
        <v>326</v>
      </c>
      <c r="C36" s="683"/>
      <c r="D36" s="683"/>
      <c r="E36" s="683"/>
      <c r="F36" s="683"/>
      <c r="G36" s="683"/>
      <c r="H36" s="683"/>
      <c r="I36" s="683"/>
      <c r="J36" s="683"/>
      <c r="K36" s="683"/>
      <c r="L36" s="683"/>
      <c r="M36" s="683"/>
      <c r="N36" s="683"/>
      <c r="O36" s="683"/>
      <c r="P36" s="683"/>
      <c r="Q36" s="684"/>
      <c r="R36" s="685">
        <v>2200037</v>
      </c>
      <c r="S36" s="686"/>
      <c r="T36" s="686"/>
      <c r="U36" s="686"/>
      <c r="V36" s="686"/>
      <c r="W36" s="686"/>
      <c r="X36" s="686"/>
      <c r="Y36" s="687"/>
      <c r="Z36" s="688">
        <v>3.4</v>
      </c>
      <c r="AA36" s="688"/>
      <c r="AB36" s="688"/>
      <c r="AC36" s="688"/>
      <c r="AD36" s="689" t="s">
        <v>129</v>
      </c>
      <c r="AE36" s="689"/>
      <c r="AF36" s="689"/>
      <c r="AG36" s="689"/>
      <c r="AH36" s="689"/>
      <c r="AI36" s="689"/>
      <c r="AJ36" s="689"/>
      <c r="AK36" s="689"/>
      <c r="AL36" s="690" t="s">
        <v>129</v>
      </c>
      <c r="AM36" s="691"/>
      <c r="AN36" s="691"/>
      <c r="AO36" s="692"/>
      <c r="AP36" s="235"/>
      <c r="AQ36" s="759" t="s">
        <v>327</v>
      </c>
      <c r="AR36" s="760"/>
      <c r="AS36" s="760"/>
      <c r="AT36" s="760"/>
      <c r="AU36" s="760"/>
      <c r="AV36" s="760"/>
      <c r="AW36" s="760"/>
      <c r="AX36" s="760"/>
      <c r="AY36" s="761"/>
      <c r="AZ36" s="674">
        <v>7371744</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30431</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16906122</v>
      </c>
      <c r="CS36" s="686"/>
      <c r="CT36" s="686"/>
      <c r="CU36" s="686"/>
      <c r="CV36" s="686"/>
      <c r="CW36" s="686"/>
      <c r="CX36" s="686"/>
      <c r="CY36" s="687"/>
      <c r="CZ36" s="690">
        <v>26.8</v>
      </c>
      <c r="DA36" s="719"/>
      <c r="DB36" s="719"/>
      <c r="DC36" s="723"/>
      <c r="DD36" s="694">
        <v>5172299</v>
      </c>
      <c r="DE36" s="686"/>
      <c r="DF36" s="686"/>
      <c r="DG36" s="686"/>
      <c r="DH36" s="686"/>
      <c r="DI36" s="686"/>
      <c r="DJ36" s="686"/>
      <c r="DK36" s="687"/>
      <c r="DL36" s="694">
        <v>2996401</v>
      </c>
      <c r="DM36" s="686"/>
      <c r="DN36" s="686"/>
      <c r="DO36" s="686"/>
      <c r="DP36" s="686"/>
      <c r="DQ36" s="686"/>
      <c r="DR36" s="686"/>
      <c r="DS36" s="686"/>
      <c r="DT36" s="686"/>
      <c r="DU36" s="686"/>
      <c r="DV36" s="687"/>
      <c r="DW36" s="690">
        <v>12</v>
      </c>
      <c r="DX36" s="719"/>
      <c r="DY36" s="719"/>
      <c r="DZ36" s="719"/>
      <c r="EA36" s="719"/>
      <c r="EB36" s="719"/>
      <c r="EC36" s="720"/>
    </row>
    <row r="37" spans="2:133" ht="11.25" customHeight="1" x14ac:dyDescent="0.2">
      <c r="B37" s="682" t="s">
        <v>330</v>
      </c>
      <c r="C37" s="683"/>
      <c r="D37" s="683"/>
      <c r="E37" s="683"/>
      <c r="F37" s="683"/>
      <c r="G37" s="683"/>
      <c r="H37" s="683"/>
      <c r="I37" s="683"/>
      <c r="J37" s="683"/>
      <c r="K37" s="683"/>
      <c r="L37" s="683"/>
      <c r="M37" s="683"/>
      <c r="N37" s="683"/>
      <c r="O37" s="683"/>
      <c r="P37" s="683"/>
      <c r="Q37" s="684"/>
      <c r="R37" s="685">
        <v>1194339</v>
      </c>
      <c r="S37" s="686"/>
      <c r="T37" s="686"/>
      <c r="U37" s="686"/>
      <c r="V37" s="686"/>
      <c r="W37" s="686"/>
      <c r="X37" s="686"/>
      <c r="Y37" s="687"/>
      <c r="Z37" s="688">
        <v>1.9</v>
      </c>
      <c r="AA37" s="688"/>
      <c r="AB37" s="688"/>
      <c r="AC37" s="688"/>
      <c r="AD37" s="689" t="s">
        <v>244</v>
      </c>
      <c r="AE37" s="689"/>
      <c r="AF37" s="689"/>
      <c r="AG37" s="689"/>
      <c r="AH37" s="689"/>
      <c r="AI37" s="689"/>
      <c r="AJ37" s="689"/>
      <c r="AK37" s="689"/>
      <c r="AL37" s="690" t="s">
        <v>129</v>
      </c>
      <c r="AM37" s="691"/>
      <c r="AN37" s="691"/>
      <c r="AO37" s="692"/>
      <c r="AQ37" s="763" t="s">
        <v>331</v>
      </c>
      <c r="AR37" s="764"/>
      <c r="AS37" s="764"/>
      <c r="AT37" s="764"/>
      <c r="AU37" s="764"/>
      <c r="AV37" s="764"/>
      <c r="AW37" s="764"/>
      <c r="AX37" s="764"/>
      <c r="AY37" s="765"/>
      <c r="AZ37" s="685">
        <v>2651618</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-9202</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315233</v>
      </c>
      <c r="CS37" s="721"/>
      <c r="CT37" s="721"/>
      <c r="CU37" s="721"/>
      <c r="CV37" s="721"/>
      <c r="CW37" s="721"/>
      <c r="CX37" s="721"/>
      <c r="CY37" s="722"/>
      <c r="CZ37" s="690">
        <v>0.5</v>
      </c>
      <c r="DA37" s="719"/>
      <c r="DB37" s="719"/>
      <c r="DC37" s="723"/>
      <c r="DD37" s="694">
        <v>263733</v>
      </c>
      <c r="DE37" s="721"/>
      <c r="DF37" s="721"/>
      <c r="DG37" s="721"/>
      <c r="DH37" s="721"/>
      <c r="DI37" s="721"/>
      <c r="DJ37" s="721"/>
      <c r="DK37" s="722"/>
      <c r="DL37" s="694">
        <v>243819</v>
      </c>
      <c r="DM37" s="721"/>
      <c r="DN37" s="721"/>
      <c r="DO37" s="721"/>
      <c r="DP37" s="721"/>
      <c r="DQ37" s="721"/>
      <c r="DR37" s="721"/>
      <c r="DS37" s="721"/>
      <c r="DT37" s="721"/>
      <c r="DU37" s="721"/>
      <c r="DV37" s="722"/>
      <c r="DW37" s="690">
        <v>1</v>
      </c>
      <c r="DX37" s="719"/>
      <c r="DY37" s="719"/>
      <c r="DZ37" s="719"/>
      <c r="EA37" s="719"/>
      <c r="EB37" s="719"/>
      <c r="EC37" s="720"/>
    </row>
    <row r="38" spans="2:133" ht="11.25" customHeight="1" x14ac:dyDescent="0.2">
      <c r="B38" s="682" t="s">
        <v>334</v>
      </c>
      <c r="C38" s="683"/>
      <c r="D38" s="683"/>
      <c r="E38" s="683"/>
      <c r="F38" s="683"/>
      <c r="G38" s="683"/>
      <c r="H38" s="683"/>
      <c r="I38" s="683"/>
      <c r="J38" s="683"/>
      <c r="K38" s="683"/>
      <c r="L38" s="683"/>
      <c r="M38" s="683"/>
      <c r="N38" s="683"/>
      <c r="O38" s="683"/>
      <c r="P38" s="683"/>
      <c r="Q38" s="684"/>
      <c r="R38" s="685">
        <v>783080</v>
      </c>
      <c r="S38" s="686"/>
      <c r="T38" s="686"/>
      <c r="U38" s="686"/>
      <c r="V38" s="686"/>
      <c r="W38" s="686"/>
      <c r="X38" s="686"/>
      <c r="Y38" s="687"/>
      <c r="Z38" s="688">
        <v>1.2</v>
      </c>
      <c r="AA38" s="688"/>
      <c r="AB38" s="688"/>
      <c r="AC38" s="688"/>
      <c r="AD38" s="689">
        <v>12158</v>
      </c>
      <c r="AE38" s="689"/>
      <c r="AF38" s="689"/>
      <c r="AG38" s="689"/>
      <c r="AH38" s="689"/>
      <c r="AI38" s="689"/>
      <c r="AJ38" s="689"/>
      <c r="AK38" s="689"/>
      <c r="AL38" s="690">
        <v>0.1</v>
      </c>
      <c r="AM38" s="691"/>
      <c r="AN38" s="691"/>
      <c r="AO38" s="692"/>
      <c r="AQ38" s="763" t="s">
        <v>335</v>
      </c>
      <c r="AR38" s="764"/>
      <c r="AS38" s="764"/>
      <c r="AT38" s="764"/>
      <c r="AU38" s="764"/>
      <c r="AV38" s="764"/>
      <c r="AW38" s="764"/>
      <c r="AX38" s="764"/>
      <c r="AY38" s="765"/>
      <c r="AZ38" s="685">
        <v>1294411</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13653</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3600842</v>
      </c>
      <c r="CS38" s="686"/>
      <c r="CT38" s="686"/>
      <c r="CU38" s="686"/>
      <c r="CV38" s="686"/>
      <c r="CW38" s="686"/>
      <c r="CX38" s="686"/>
      <c r="CY38" s="687"/>
      <c r="CZ38" s="690">
        <v>5.7</v>
      </c>
      <c r="DA38" s="719"/>
      <c r="DB38" s="719"/>
      <c r="DC38" s="723"/>
      <c r="DD38" s="694">
        <v>3056693</v>
      </c>
      <c r="DE38" s="686"/>
      <c r="DF38" s="686"/>
      <c r="DG38" s="686"/>
      <c r="DH38" s="686"/>
      <c r="DI38" s="686"/>
      <c r="DJ38" s="686"/>
      <c r="DK38" s="687"/>
      <c r="DL38" s="694">
        <v>2882726</v>
      </c>
      <c r="DM38" s="686"/>
      <c r="DN38" s="686"/>
      <c r="DO38" s="686"/>
      <c r="DP38" s="686"/>
      <c r="DQ38" s="686"/>
      <c r="DR38" s="686"/>
      <c r="DS38" s="686"/>
      <c r="DT38" s="686"/>
      <c r="DU38" s="686"/>
      <c r="DV38" s="687"/>
      <c r="DW38" s="690">
        <v>11.5</v>
      </c>
      <c r="DX38" s="719"/>
      <c r="DY38" s="719"/>
      <c r="DZ38" s="719"/>
      <c r="EA38" s="719"/>
      <c r="EB38" s="719"/>
      <c r="EC38" s="720"/>
    </row>
    <row r="39" spans="2:133" ht="11.25" customHeight="1" x14ac:dyDescent="0.2">
      <c r="B39" s="682" t="s">
        <v>338</v>
      </c>
      <c r="C39" s="683"/>
      <c r="D39" s="683"/>
      <c r="E39" s="683"/>
      <c r="F39" s="683"/>
      <c r="G39" s="683"/>
      <c r="H39" s="683"/>
      <c r="I39" s="683"/>
      <c r="J39" s="683"/>
      <c r="K39" s="683"/>
      <c r="L39" s="683"/>
      <c r="M39" s="683"/>
      <c r="N39" s="683"/>
      <c r="O39" s="683"/>
      <c r="P39" s="683"/>
      <c r="Q39" s="684"/>
      <c r="R39" s="685">
        <v>9035753</v>
      </c>
      <c r="S39" s="686"/>
      <c r="T39" s="686"/>
      <c r="U39" s="686"/>
      <c r="V39" s="686"/>
      <c r="W39" s="686"/>
      <c r="X39" s="686"/>
      <c r="Y39" s="687"/>
      <c r="Z39" s="688">
        <v>14.1</v>
      </c>
      <c r="AA39" s="688"/>
      <c r="AB39" s="688"/>
      <c r="AC39" s="688"/>
      <c r="AD39" s="689" t="s">
        <v>129</v>
      </c>
      <c r="AE39" s="689"/>
      <c r="AF39" s="689"/>
      <c r="AG39" s="689"/>
      <c r="AH39" s="689"/>
      <c r="AI39" s="689"/>
      <c r="AJ39" s="689"/>
      <c r="AK39" s="689"/>
      <c r="AL39" s="690" t="s">
        <v>129</v>
      </c>
      <c r="AM39" s="691"/>
      <c r="AN39" s="691"/>
      <c r="AO39" s="692"/>
      <c r="AQ39" s="763" t="s">
        <v>339</v>
      </c>
      <c r="AR39" s="764"/>
      <c r="AS39" s="764"/>
      <c r="AT39" s="764"/>
      <c r="AU39" s="764"/>
      <c r="AV39" s="764"/>
      <c r="AW39" s="764"/>
      <c r="AX39" s="764"/>
      <c r="AY39" s="765"/>
      <c r="AZ39" s="685">
        <v>31037</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21329</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1987455</v>
      </c>
      <c r="CS39" s="721"/>
      <c r="CT39" s="721"/>
      <c r="CU39" s="721"/>
      <c r="CV39" s="721"/>
      <c r="CW39" s="721"/>
      <c r="CX39" s="721"/>
      <c r="CY39" s="722"/>
      <c r="CZ39" s="690">
        <v>3.1</v>
      </c>
      <c r="DA39" s="719"/>
      <c r="DB39" s="719"/>
      <c r="DC39" s="723"/>
      <c r="DD39" s="694">
        <v>1823154</v>
      </c>
      <c r="DE39" s="721"/>
      <c r="DF39" s="721"/>
      <c r="DG39" s="721"/>
      <c r="DH39" s="721"/>
      <c r="DI39" s="721"/>
      <c r="DJ39" s="721"/>
      <c r="DK39" s="722"/>
      <c r="DL39" s="694" t="s">
        <v>244</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2">
      <c r="B40" s="682" t="s">
        <v>342</v>
      </c>
      <c r="C40" s="683"/>
      <c r="D40" s="683"/>
      <c r="E40" s="683"/>
      <c r="F40" s="683"/>
      <c r="G40" s="683"/>
      <c r="H40" s="683"/>
      <c r="I40" s="683"/>
      <c r="J40" s="683"/>
      <c r="K40" s="683"/>
      <c r="L40" s="683"/>
      <c r="M40" s="683"/>
      <c r="N40" s="683"/>
      <c r="O40" s="683"/>
      <c r="P40" s="683"/>
      <c r="Q40" s="684"/>
      <c r="R40" s="685">
        <v>130811</v>
      </c>
      <c r="S40" s="686"/>
      <c r="T40" s="686"/>
      <c r="U40" s="686"/>
      <c r="V40" s="686"/>
      <c r="W40" s="686"/>
      <c r="X40" s="686"/>
      <c r="Y40" s="687"/>
      <c r="Z40" s="688">
        <v>0.2</v>
      </c>
      <c r="AA40" s="688"/>
      <c r="AB40" s="688"/>
      <c r="AC40" s="688"/>
      <c r="AD40" s="689" t="s">
        <v>129</v>
      </c>
      <c r="AE40" s="689"/>
      <c r="AF40" s="689"/>
      <c r="AG40" s="689"/>
      <c r="AH40" s="689"/>
      <c r="AI40" s="689"/>
      <c r="AJ40" s="689"/>
      <c r="AK40" s="689"/>
      <c r="AL40" s="690" t="s">
        <v>178</v>
      </c>
      <c r="AM40" s="691"/>
      <c r="AN40" s="691"/>
      <c r="AO40" s="692"/>
      <c r="AQ40" s="763" t="s">
        <v>343</v>
      </c>
      <c r="AR40" s="764"/>
      <c r="AS40" s="764"/>
      <c r="AT40" s="764"/>
      <c r="AU40" s="764"/>
      <c r="AV40" s="764"/>
      <c r="AW40" s="764"/>
      <c r="AX40" s="764"/>
      <c r="AY40" s="765"/>
      <c r="AZ40" s="685" t="s">
        <v>129</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84</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616617</v>
      </c>
      <c r="CS40" s="686"/>
      <c r="CT40" s="686"/>
      <c r="CU40" s="686"/>
      <c r="CV40" s="686"/>
      <c r="CW40" s="686"/>
      <c r="CX40" s="686"/>
      <c r="CY40" s="687"/>
      <c r="CZ40" s="690">
        <v>1</v>
      </c>
      <c r="DA40" s="719"/>
      <c r="DB40" s="719"/>
      <c r="DC40" s="723"/>
      <c r="DD40" s="694">
        <v>616139</v>
      </c>
      <c r="DE40" s="686"/>
      <c r="DF40" s="686"/>
      <c r="DG40" s="686"/>
      <c r="DH40" s="686"/>
      <c r="DI40" s="686"/>
      <c r="DJ40" s="686"/>
      <c r="DK40" s="687"/>
      <c r="DL40" s="694">
        <v>616139</v>
      </c>
      <c r="DM40" s="686"/>
      <c r="DN40" s="686"/>
      <c r="DO40" s="686"/>
      <c r="DP40" s="686"/>
      <c r="DQ40" s="686"/>
      <c r="DR40" s="686"/>
      <c r="DS40" s="686"/>
      <c r="DT40" s="686"/>
      <c r="DU40" s="686"/>
      <c r="DV40" s="687"/>
      <c r="DW40" s="690">
        <v>2.5</v>
      </c>
      <c r="DX40" s="719"/>
      <c r="DY40" s="719"/>
      <c r="DZ40" s="719"/>
      <c r="EA40" s="719"/>
      <c r="EB40" s="719"/>
      <c r="EC40" s="720"/>
    </row>
    <row r="41" spans="2:133" ht="11.25" customHeight="1" x14ac:dyDescent="0.2">
      <c r="B41" s="682" t="s">
        <v>347</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244</v>
      </c>
      <c r="AA41" s="688"/>
      <c r="AB41" s="688"/>
      <c r="AC41" s="688"/>
      <c r="AD41" s="689" t="s">
        <v>244</v>
      </c>
      <c r="AE41" s="689"/>
      <c r="AF41" s="689"/>
      <c r="AG41" s="689"/>
      <c r="AH41" s="689"/>
      <c r="AI41" s="689"/>
      <c r="AJ41" s="689"/>
      <c r="AK41" s="689"/>
      <c r="AL41" s="690" t="s">
        <v>129</v>
      </c>
      <c r="AM41" s="691"/>
      <c r="AN41" s="691"/>
      <c r="AO41" s="692"/>
      <c r="AQ41" s="763" t="s">
        <v>348</v>
      </c>
      <c r="AR41" s="764"/>
      <c r="AS41" s="764"/>
      <c r="AT41" s="764"/>
      <c r="AU41" s="764"/>
      <c r="AV41" s="764"/>
      <c r="AW41" s="764"/>
      <c r="AX41" s="764"/>
      <c r="AY41" s="765"/>
      <c r="AZ41" s="685">
        <v>726259</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351</v>
      </c>
      <c r="C42" s="683"/>
      <c r="D42" s="683"/>
      <c r="E42" s="683"/>
      <c r="F42" s="683"/>
      <c r="G42" s="683"/>
      <c r="H42" s="683"/>
      <c r="I42" s="683"/>
      <c r="J42" s="683"/>
      <c r="K42" s="683"/>
      <c r="L42" s="683"/>
      <c r="M42" s="683"/>
      <c r="N42" s="683"/>
      <c r="O42" s="683"/>
      <c r="P42" s="683"/>
      <c r="Q42" s="684"/>
      <c r="R42" s="685">
        <v>1575242</v>
      </c>
      <c r="S42" s="686"/>
      <c r="T42" s="686"/>
      <c r="U42" s="686"/>
      <c r="V42" s="686"/>
      <c r="W42" s="686"/>
      <c r="X42" s="686"/>
      <c r="Y42" s="687"/>
      <c r="Z42" s="688">
        <v>2.5</v>
      </c>
      <c r="AA42" s="688"/>
      <c r="AB42" s="688"/>
      <c r="AC42" s="688"/>
      <c r="AD42" s="689" t="s">
        <v>129</v>
      </c>
      <c r="AE42" s="689"/>
      <c r="AF42" s="689"/>
      <c r="AG42" s="689"/>
      <c r="AH42" s="689"/>
      <c r="AI42" s="689"/>
      <c r="AJ42" s="689"/>
      <c r="AK42" s="689"/>
      <c r="AL42" s="690" t="s">
        <v>129</v>
      </c>
      <c r="AM42" s="691"/>
      <c r="AN42" s="691"/>
      <c r="AO42" s="692"/>
      <c r="AQ42" s="784" t="s">
        <v>352</v>
      </c>
      <c r="AR42" s="785"/>
      <c r="AS42" s="785"/>
      <c r="AT42" s="785"/>
      <c r="AU42" s="785"/>
      <c r="AV42" s="785"/>
      <c r="AW42" s="785"/>
      <c r="AX42" s="785"/>
      <c r="AY42" s="786"/>
      <c r="AZ42" s="776">
        <v>2668419</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316</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9874954</v>
      </c>
      <c r="CS42" s="686"/>
      <c r="CT42" s="686"/>
      <c r="CU42" s="686"/>
      <c r="CV42" s="686"/>
      <c r="CW42" s="686"/>
      <c r="CX42" s="686"/>
      <c r="CY42" s="687"/>
      <c r="CZ42" s="690">
        <v>15.6</v>
      </c>
      <c r="DA42" s="691"/>
      <c r="DB42" s="691"/>
      <c r="DC42" s="703"/>
      <c r="DD42" s="694">
        <v>732407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26" t="s">
        <v>355</v>
      </c>
      <c r="C43" s="727"/>
      <c r="D43" s="727"/>
      <c r="E43" s="727"/>
      <c r="F43" s="727"/>
      <c r="G43" s="727"/>
      <c r="H43" s="727"/>
      <c r="I43" s="727"/>
      <c r="J43" s="727"/>
      <c r="K43" s="727"/>
      <c r="L43" s="727"/>
      <c r="M43" s="727"/>
      <c r="N43" s="727"/>
      <c r="O43" s="727"/>
      <c r="P43" s="727"/>
      <c r="Q43" s="728"/>
      <c r="R43" s="776">
        <v>64202742</v>
      </c>
      <c r="S43" s="777"/>
      <c r="T43" s="777"/>
      <c r="U43" s="777"/>
      <c r="V43" s="777"/>
      <c r="W43" s="777"/>
      <c r="X43" s="777"/>
      <c r="Y43" s="778"/>
      <c r="Z43" s="779">
        <v>100</v>
      </c>
      <c r="AA43" s="779"/>
      <c r="AB43" s="779"/>
      <c r="AC43" s="779"/>
      <c r="AD43" s="780">
        <v>23275260</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138854</v>
      </c>
      <c r="CS43" s="721"/>
      <c r="CT43" s="721"/>
      <c r="CU43" s="721"/>
      <c r="CV43" s="721"/>
      <c r="CW43" s="721"/>
      <c r="CX43" s="721"/>
      <c r="CY43" s="722"/>
      <c r="CZ43" s="690">
        <v>0.2</v>
      </c>
      <c r="DA43" s="719"/>
      <c r="DB43" s="719"/>
      <c r="DC43" s="723"/>
      <c r="DD43" s="694">
        <v>117030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9870744</v>
      </c>
      <c r="CS44" s="686"/>
      <c r="CT44" s="686"/>
      <c r="CU44" s="686"/>
      <c r="CV44" s="686"/>
      <c r="CW44" s="686"/>
      <c r="CX44" s="686"/>
      <c r="CY44" s="687"/>
      <c r="CZ44" s="690">
        <v>15.6</v>
      </c>
      <c r="DA44" s="691"/>
      <c r="DB44" s="691"/>
      <c r="DC44" s="703"/>
      <c r="DD44" s="694">
        <v>732397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2909955</v>
      </c>
      <c r="CS45" s="721"/>
      <c r="CT45" s="721"/>
      <c r="CU45" s="721"/>
      <c r="CV45" s="721"/>
      <c r="CW45" s="721"/>
      <c r="CX45" s="721"/>
      <c r="CY45" s="722"/>
      <c r="CZ45" s="690">
        <v>4.5999999999999996</v>
      </c>
      <c r="DA45" s="719"/>
      <c r="DB45" s="719"/>
      <c r="DC45" s="723"/>
      <c r="DD45" s="694">
        <v>208035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6477068</v>
      </c>
      <c r="CS46" s="686"/>
      <c r="CT46" s="686"/>
      <c r="CU46" s="686"/>
      <c r="CV46" s="686"/>
      <c r="CW46" s="686"/>
      <c r="CX46" s="686"/>
      <c r="CY46" s="687"/>
      <c r="CZ46" s="690">
        <v>10.3</v>
      </c>
      <c r="DA46" s="691"/>
      <c r="DB46" s="691"/>
      <c r="DC46" s="703"/>
      <c r="DD46" s="694">
        <v>499933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4210</v>
      </c>
      <c r="CS47" s="721"/>
      <c r="CT47" s="721"/>
      <c r="CU47" s="721"/>
      <c r="CV47" s="721"/>
      <c r="CW47" s="721"/>
      <c r="CX47" s="721"/>
      <c r="CY47" s="722"/>
      <c r="CZ47" s="690">
        <v>0</v>
      </c>
      <c r="DA47" s="719"/>
      <c r="DB47" s="719"/>
      <c r="DC47" s="723"/>
      <c r="DD47" s="694">
        <v>10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63160897</v>
      </c>
      <c r="CS49" s="756"/>
      <c r="CT49" s="756"/>
      <c r="CU49" s="756"/>
      <c r="CV49" s="756"/>
      <c r="CW49" s="756"/>
      <c r="CX49" s="756"/>
      <c r="CY49" s="787"/>
      <c r="CZ49" s="781">
        <v>100</v>
      </c>
      <c r="DA49" s="788"/>
      <c r="DB49" s="788"/>
      <c r="DC49" s="789"/>
      <c r="DD49" s="790">
        <v>30250140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2lGX+rWbuEopN/em9ertX3Au/0o1XuopAH2/M/YdzuT3uBk6RFaNGmc2WVD1R2a7XUOlstpyhKc0lDInKKE/nQ==" saltValue="3uutQTzJ/B/pFNsxWSO5X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2" zoomScale="70" zoomScaleNormal="25" zoomScaleSheetLayoutView="70" workbookViewId="0">
      <selection activeCell="AU37" sqref="AU37:AY37"/>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388</v>
      </c>
      <c r="C7" s="818"/>
      <c r="D7" s="818"/>
      <c r="E7" s="818"/>
      <c r="F7" s="818"/>
      <c r="G7" s="818"/>
      <c r="H7" s="818"/>
      <c r="I7" s="818"/>
      <c r="J7" s="818"/>
      <c r="K7" s="818"/>
      <c r="L7" s="818"/>
      <c r="M7" s="818"/>
      <c r="N7" s="818"/>
      <c r="O7" s="818"/>
      <c r="P7" s="819"/>
      <c r="Q7" s="820">
        <v>64191</v>
      </c>
      <c r="R7" s="821"/>
      <c r="S7" s="821"/>
      <c r="T7" s="821"/>
      <c r="U7" s="821"/>
      <c r="V7" s="821">
        <v>63149</v>
      </c>
      <c r="W7" s="821"/>
      <c r="X7" s="821"/>
      <c r="Y7" s="821"/>
      <c r="Z7" s="821"/>
      <c r="AA7" s="821">
        <v>1042</v>
      </c>
      <c r="AB7" s="821"/>
      <c r="AC7" s="821"/>
      <c r="AD7" s="821"/>
      <c r="AE7" s="822"/>
      <c r="AF7" s="823">
        <v>666</v>
      </c>
      <c r="AG7" s="824"/>
      <c r="AH7" s="824"/>
      <c r="AI7" s="824"/>
      <c r="AJ7" s="825"/>
      <c r="AK7" s="860">
        <v>2200</v>
      </c>
      <c r="AL7" s="861"/>
      <c r="AM7" s="861"/>
      <c r="AN7" s="861"/>
      <c r="AO7" s="861"/>
      <c r="AP7" s="861">
        <v>47728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597</v>
      </c>
      <c r="BT7" s="865"/>
      <c r="BU7" s="865"/>
      <c r="BV7" s="865"/>
      <c r="BW7" s="865"/>
      <c r="BX7" s="865"/>
      <c r="BY7" s="865"/>
      <c r="BZ7" s="865"/>
      <c r="CA7" s="865"/>
      <c r="CB7" s="865"/>
      <c r="CC7" s="865"/>
      <c r="CD7" s="865"/>
      <c r="CE7" s="865"/>
      <c r="CF7" s="865"/>
      <c r="CG7" s="866"/>
      <c r="CH7" s="857">
        <v>1</v>
      </c>
      <c r="CI7" s="858"/>
      <c r="CJ7" s="858"/>
      <c r="CK7" s="858"/>
      <c r="CL7" s="859"/>
      <c r="CM7" s="857">
        <v>21</v>
      </c>
      <c r="CN7" s="858"/>
      <c r="CO7" s="858"/>
      <c r="CP7" s="858"/>
      <c r="CQ7" s="859"/>
      <c r="CR7" s="857">
        <v>4</v>
      </c>
      <c r="CS7" s="858"/>
      <c r="CT7" s="858"/>
      <c r="CU7" s="858"/>
      <c r="CV7" s="859"/>
      <c r="CW7" s="857" t="s">
        <v>594</v>
      </c>
      <c r="CX7" s="858"/>
      <c r="CY7" s="858"/>
      <c r="CZ7" s="858"/>
      <c r="DA7" s="859"/>
      <c r="DB7" s="857" t="s">
        <v>602</v>
      </c>
      <c r="DC7" s="858"/>
      <c r="DD7" s="858"/>
      <c r="DE7" s="858"/>
      <c r="DF7" s="859"/>
      <c r="DG7" s="857" t="s">
        <v>594</v>
      </c>
      <c r="DH7" s="858"/>
      <c r="DI7" s="858"/>
      <c r="DJ7" s="858"/>
      <c r="DK7" s="859"/>
      <c r="DL7" s="857" t="s">
        <v>604</v>
      </c>
      <c r="DM7" s="858"/>
      <c r="DN7" s="858"/>
      <c r="DO7" s="858"/>
      <c r="DP7" s="859"/>
      <c r="DQ7" s="857" t="s">
        <v>594</v>
      </c>
      <c r="DR7" s="858"/>
      <c r="DS7" s="858"/>
      <c r="DT7" s="858"/>
      <c r="DU7" s="859"/>
      <c r="DV7" s="838"/>
      <c r="DW7" s="839"/>
      <c r="DX7" s="839"/>
      <c r="DY7" s="839"/>
      <c r="DZ7" s="840"/>
      <c r="EA7" s="256"/>
    </row>
    <row r="8" spans="1:131" s="257" customFormat="1" ht="26.25" customHeight="1" x14ac:dyDescent="0.2">
      <c r="A8" s="263">
        <v>2</v>
      </c>
      <c r="B8" s="841" t="s">
        <v>389</v>
      </c>
      <c r="C8" s="842"/>
      <c r="D8" s="842"/>
      <c r="E8" s="842"/>
      <c r="F8" s="842"/>
      <c r="G8" s="842"/>
      <c r="H8" s="842"/>
      <c r="I8" s="842"/>
      <c r="J8" s="842"/>
      <c r="K8" s="842"/>
      <c r="L8" s="842"/>
      <c r="M8" s="842"/>
      <c r="N8" s="842"/>
      <c r="O8" s="842"/>
      <c r="P8" s="843"/>
      <c r="Q8" s="844">
        <v>34</v>
      </c>
      <c r="R8" s="845"/>
      <c r="S8" s="845"/>
      <c r="T8" s="845"/>
      <c r="U8" s="845"/>
      <c r="V8" s="845">
        <v>34</v>
      </c>
      <c r="W8" s="845"/>
      <c r="X8" s="845"/>
      <c r="Y8" s="845"/>
      <c r="Z8" s="845"/>
      <c r="AA8" s="845">
        <v>0</v>
      </c>
      <c r="AB8" s="845"/>
      <c r="AC8" s="845"/>
      <c r="AD8" s="845"/>
      <c r="AE8" s="846"/>
      <c r="AF8" s="847">
        <v>0</v>
      </c>
      <c r="AG8" s="848"/>
      <c r="AH8" s="848"/>
      <c r="AI8" s="848"/>
      <c r="AJ8" s="849"/>
      <c r="AK8" s="850">
        <v>5</v>
      </c>
      <c r="AL8" s="851"/>
      <c r="AM8" s="851"/>
      <c r="AN8" s="851"/>
      <c r="AO8" s="851"/>
      <c r="AP8" s="851" t="s">
        <v>592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598</v>
      </c>
      <c r="BT8" s="855"/>
      <c r="BU8" s="855"/>
      <c r="BV8" s="855"/>
      <c r="BW8" s="855"/>
      <c r="BX8" s="855"/>
      <c r="BY8" s="855"/>
      <c r="BZ8" s="855"/>
      <c r="CA8" s="855"/>
      <c r="CB8" s="855"/>
      <c r="CC8" s="855"/>
      <c r="CD8" s="855"/>
      <c r="CE8" s="855"/>
      <c r="CF8" s="855"/>
      <c r="CG8" s="856"/>
      <c r="CH8" s="867">
        <v>-9</v>
      </c>
      <c r="CI8" s="868"/>
      <c r="CJ8" s="868"/>
      <c r="CK8" s="868"/>
      <c r="CL8" s="869"/>
      <c r="CM8" s="867">
        <v>441</v>
      </c>
      <c r="CN8" s="868"/>
      <c r="CO8" s="868"/>
      <c r="CP8" s="868"/>
      <c r="CQ8" s="869"/>
      <c r="CR8" s="867">
        <v>204</v>
      </c>
      <c r="CS8" s="868"/>
      <c r="CT8" s="868"/>
      <c r="CU8" s="868"/>
      <c r="CV8" s="869"/>
      <c r="CW8" s="867">
        <v>15</v>
      </c>
      <c r="CX8" s="868"/>
      <c r="CY8" s="868"/>
      <c r="CZ8" s="868"/>
      <c r="DA8" s="869"/>
      <c r="DB8" s="867" t="s">
        <v>603</v>
      </c>
      <c r="DC8" s="868"/>
      <c r="DD8" s="868"/>
      <c r="DE8" s="868"/>
      <c r="DF8" s="869"/>
      <c r="DG8" s="867" t="s">
        <v>594</v>
      </c>
      <c r="DH8" s="868"/>
      <c r="DI8" s="868"/>
      <c r="DJ8" s="868"/>
      <c r="DK8" s="869"/>
      <c r="DL8" s="867" t="s">
        <v>605</v>
      </c>
      <c r="DM8" s="868"/>
      <c r="DN8" s="868"/>
      <c r="DO8" s="868"/>
      <c r="DP8" s="869"/>
      <c r="DQ8" s="867" t="s">
        <v>593</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599</v>
      </c>
      <c r="BT9" s="855"/>
      <c r="BU9" s="855"/>
      <c r="BV9" s="855"/>
      <c r="BW9" s="855"/>
      <c r="BX9" s="855"/>
      <c r="BY9" s="855"/>
      <c r="BZ9" s="855"/>
      <c r="CA9" s="855"/>
      <c r="CB9" s="855"/>
      <c r="CC9" s="855"/>
      <c r="CD9" s="855"/>
      <c r="CE9" s="855"/>
      <c r="CF9" s="855"/>
      <c r="CG9" s="856"/>
      <c r="CH9" s="867">
        <v>-18</v>
      </c>
      <c r="CI9" s="868"/>
      <c r="CJ9" s="868"/>
      <c r="CK9" s="868"/>
      <c r="CL9" s="869"/>
      <c r="CM9" s="867">
        <v>13</v>
      </c>
      <c r="CN9" s="868"/>
      <c r="CO9" s="868"/>
      <c r="CP9" s="868"/>
      <c r="CQ9" s="869"/>
      <c r="CR9" s="867">
        <v>40</v>
      </c>
      <c r="CS9" s="868"/>
      <c r="CT9" s="868"/>
      <c r="CU9" s="868"/>
      <c r="CV9" s="869"/>
      <c r="CW9" s="867">
        <v>12</v>
      </c>
      <c r="CX9" s="868"/>
      <c r="CY9" s="868"/>
      <c r="CZ9" s="868"/>
      <c r="DA9" s="869"/>
      <c r="DB9" s="867">
        <v>41</v>
      </c>
      <c r="DC9" s="868"/>
      <c r="DD9" s="868"/>
      <c r="DE9" s="868"/>
      <c r="DF9" s="869"/>
      <c r="DG9" s="867" t="s">
        <v>594</v>
      </c>
      <c r="DH9" s="868"/>
      <c r="DI9" s="868"/>
      <c r="DJ9" s="868"/>
      <c r="DK9" s="869"/>
      <c r="DL9" s="867" t="s">
        <v>605</v>
      </c>
      <c r="DM9" s="868"/>
      <c r="DN9" s="868"/>
      <c r="DO9" s="868"/>
      <c r="DP9" s="869"/>
      <c r="DQ9" s="867" t="s">
        <v>606</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600</v>
      </c>
      <c r="BT10" s="855"/>
      <c r="BU10" s="855"/>
      <c r="BV10" s="855"/>
      <c r="BW10" s="855"/>
      <c r="BX10" s="855"/>
      <c r="BY10" s="855"/>
      <c r="BZ10" s="855"/>
      <c r="CA10" s="855"/>
      <c r="CB10" s="855"/>
      <c r="CC10" s="855"/>
      <c r="CD10" s="855"/>
      <c r="CE10" s="855"/>
      <c r="CF10" s="855"/>
      <c r="CG10" s="856"/>
      <c r="CH10" s="867">
        <v>-27</v>
      </c>
      <c r="CI10" s="868"/>
      <c r="CJ10" s="868"/>
      <c r="CK10" s="868"/>
      <c r="CL10" s="869"/>
      <c r="CM10" s="867">
        <v>242</v>
      </c>
      <c r="CN10" s="868"/>
      <c r="CO10" s="868"/>
      <c r="CP10" s="868"/>
      <c r="CQ10" s="869"/>
      <c r="CR10" s="867">
        <v>15</v>
      </c>
      <c r="CS10" s="868"/>
      <c r="CT10" s="868"/>
      <c r="CU10" s="868"/>
      <c r="CV10" s="869"/>
      <c r="CW10" s="867" t="s">
        <v>601</v>
      </c>
      <c r="CX10" s="868"/>
      <c r="CY10" s="868"/>
      <c r="CZ10" s="868"/>
      <c r="DA10" s="869"/>
      <c r="DB10" s="867" t="s">
        <v>594</v>
      </c>
      <c r="DC10" s="868"/>
      <c r="DD10" s="868"/>
      <c r="DE10" s="868"/>
      <c r="DF10" s="869"/>
      <c r="DG10" s="867" t="s">
        <v>594</v>
      </c>
      <c r="DH10" s="868"/>
      <c r="DI10" s="868"/>
      <c r="DJ10" s="868"/>
      <c r="DK10" s="869"/>
      <c r="DL10" s="867" t="s">
        <v>594</v>
      </c>
      <c r="DM10" s="868"/>
      <c r="DN10" s="868"/>
      <c r="DO10" s="868"/>
      <c r="DP10" s="869"/>
      <c r="DQ10" s="867" t="s">
        <v>594</v>
      </c>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391</v>
      </c>
      <c r="B23" s="876" t="s">
        <v>392</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666</v>
      </c>
      <c r="AG23" s="880"/>
      <c r="AH23" s="880"/>
      <c r="AI23" s="880"/>
      <c r="AJ23" s="883"/>
      <c r="AK23" s="884"/>
      <c r="AL23" s="885"/>
      <c r="AM23" s="885"/>
      <c r="AN23" s="885"/>
      <c r="AO23" s="885"/>
      <c r="AP23" s="880"/>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371</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404</v>
      </c>
      <c r="C28" s="818"/>
      <c r="D28" s="818"/>
      <c r="E28" s="818"/>
      <c r="F28" s="818"/>
      <c r="G28" s="818"/>
      <c r="H28" s="818"/>
      <c r="I28" s="818"/>
      <c r="J28" s="818"/>
      <c r="K28" s="818"/>
      <c r="L28" s="818"/>
      <c r="M28" s="818"/>
      <c r="N28" s="818"/>
      <c r="O28" s="818"/>
      <c r="P28" s="819"/>
      <c r="Q28" s="908">
        <v>9670</v>
      </c>
      <c r="R28" s="909"/>
      <c r="S28" s="909"/>
      <c r="T28" s="909"/>
      <c r="U28" s="909"/>
      <c r="V28" s="909">
        <v>9638</v>
      </c>
      <c r="W28" s="909"/>
      <c r="X28" s="909"/>
      <c r="Y28" s="909"/>
      <c r="Z28" s="909"/>
      <c r="AA28" s="909">
        <v>31</v>
      </c>
      <c r="AB28" s="909"/>
      <c r="AC28" s="909"/>
      <c r="AD28" s="909"/>
      <c r="AE28" s="910"/>
      <c r="AF28" s="911">
        <v>31</v>
      </c>
      <c r="AG28" s="909"/>
      <c r="AH28" s="909"/>
      <c r="AI28" s="909"/>
      <c r="AJ28" s="912"/>
      <c r="AK28" s="913">
        <v>726</v>
      </c>
      <c r="AL28" s="904"/>
      <c r="AM28" s="904"/>
      <c r="AN28" s="904"/>
      <c r="AO28" s="904"/>
      <c r="AP28" s="904" t="s">
        <v>594</v>
      </c>
      <c r="AQ28" s="904"/>
      <c r="AR28" s="904"/>
      <c r="AS28" s="904"/>
      <c r="AT28" s="904"/>
      <c r="AU28" s="904" t="s">
        <v>594</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405</v>
      </c>
      <c r="C29" s="842"/>
      <c r="D29" s="842"/>
      <c r="E29" s="842"/>
      <c r="F29" s="842"/>
      <c r="G29" s="842"/>
      <c r="H29" s="842"/>
      <c r="I29" s="842"/>
      <c r="J29" s="842"/>
      <c r="K29" s="842"/>
      <c r="L29" s="842"/>
      <c r="M29" s="842"/>
      <c r="N29" s="842"/>
      <c r="O29" s="842"/>
      <c r="P29" s="843"/>
      <c r="Q29" s="844">
        <v>8888</v>
      </c>
      <c r="R29" s="845"/>
      <c r="S29" s="845"/>
      <c r="T29" s="845"/>
      <c r="U29" s="845"/>
      <c r="V29" s="845">
        <v>8885</v>
      </c>
      <c r="W29" s="845"/>
      <c r="X29" s="845"/>
      <c r="Y29" s="845"/>
      <c r="Z29" s="845"/>
      <c r="AA29" s="845">
        <v>2</v>
      </c>
      <c r="AB29" s="845"/>
      <c r="AC29" s="845"/>
      <c r="AD29" s="845"/>
      <c r="AE29" s="846"/>
      <c r="AF29" s="847">
        <v>2</v>
      </c>
      <c r="AG29" s="848"/>
      <c r="AH29" s="848"/>
      <c r="AI29" s="848"/>
      <c r="AJ29" s="849"/>
      <c r="AK29" s="916">
        <v>1415</v>
      </c>
      <c r="AL29" s="917"/>
      <c r="AM29" s="917"/>
      <c r="AN29" s="917"/>
      <c r="AO29" s="917"/>
      <c r="AP29" s="917">
        <v>40</v>
      </c>
      <c r="AQ29" s="917"/>
      <c r="AR29" s="917"/>
      <c r="AS29" s="917"/>
      <c r="AT29" s="917"/>
      <c r="AU29" s="917">
        <v>40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406</v>
      </c>
      <c r="C30" s="842"/>
      <c r="D30" s="842"/>
      <c r="E30" s="842"/>
      <c r="F30" s="842"/>
      <c r="G30" s="842"/>
      <c r="H30" s="842"/>
      <c r="I30" s="842"/>
      <c r="J30" s="842"/>
      <c r="K30" s="842"/>
      <c r="L30" s="842"/>
      <c r="M30" s="842"/>
      <c r="N30" s="842"/>
      <c r="O30" s="842"/>
      <c r="P30" s="843"/>
      <c r="Q30" s="844">
        <v>1327</v>
      </c>
      <c r="R30" s="845"/>
      <c r="S30" s="845"/>
      <c r="T30" s="845"/>
      <c r="U30" s="845"/>
      <c r="V30" s="845">
        <v>1306</v>
      </c>
      <c r="W30" s="845"/>
      <c r="X30" s="845"/>
      <c r="Y30" s="845"/>
      <c r="Z30" s="845"/>
      <c r="AA30" s="845">
        <v>21</v>
      </c>
      <c r="AB30" s="845"/>
      <c r="AC30" s="845"/>
      <c r="AD30" s="845"/>
      <c r="AE30" s="846"/>
      <c r="AF30" s="847">
        <v>21</v>
      </c>
      <c r="AG30" s="848"/>
      <c r="AH30" s="848"/>
      <c r="AI30" s="848"/>
      <c r="AJ30" s="849"/>
      <c r="AK30" s="916">
        <v>235</v>
      </c>
      <c r="AL30" s="917"/>
      <c r="AM30" s="917"/>
      <c r="AN30" s="917"/>
      <c r="AO30" s="917"/>
      <c r="AP30" s="917" t="s">
        <v>593</v>
      </c>
      <c r="AQ30" s="917"/>
      <c r="AR30" s="917"/>
      <c r="AS30" s="917"/>
      <c r="AT30" s="917"/>
      <c r="AU30" s="917" t="s">
        <v>594</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407</v>
      </c>
      <c r="C31" s="842"/>
      <c r="D31" s="842"/>
      <c r="E31" s="842"/>
      <c r="F31" s="842"/>
      <c r="G31" s="842"/>
      <c r="H31" s="842"/>
      <c r="I31" s="842"/>
      <c r="J31" s="842"/>
      <c r="K31" s="842"/>
      <c r="L31" s="842"/>
      <c r="M31" s="842"/>
      <c r="N31" s="842"/>
      <c r="O31" s="842"/>
      <c r="P31" s="843"/>
      <c r="Q31" s="844">
        <v>14163</v>
      </c>
      <c r="R31" s="845"/>
      <c r="S31" s="845"/>
      <c r="T31" s="845"/>
      <c r="U31" s="845"/>
      <c r="V31" s="845">
        <v>13019</v>
      </c>
      <c r="W31" s="845"/>
      <c r="X31" s="845"/>
      <c r="Y31" s="845"/>
      <c r="Z31" s="845"/>
      <c r="AA31" s="845">
        <v>1144</v>
      </c>
      <c r="AB31" s="845"/>
      <c r="AC31" s="845"/>
      <c r="AD31" s="845"/>
      <c r="AE31" s="846"/>
      <c r="AF31" s="847">
        <v>2947</v>
      </c>
      <c r="AG31" s="848"/>
      <c r="AH31" s="848"/>
      <c r="AI31" s="848"/>
      <c r="AJ31" s="849"/>
      <c r="AK31" s="916">
        <v>1294</v>
      </c>
      <c r="AL31" s="917"/>
      <c r="AM31" s="917"/>
      <c r="AN31" s="917"/>
      <c r="AO31" s="917"/>
      <c r="AP31" s="917">
        <v>8584</v>
      </c>
      <c r="AQ31" s="917"/>
      <c r="AR31" s="917"/>
      <c r="AS31" s="917"/>
      <c r="AT31" s="917"/>
      <c r="AU31" s="917">
        <v>6198</v>
      </c>
      <c r="AV31" s="917"/>
      <c r="AW31" s="917"/>
      <c r="AX31" s="917"/>
      <c r="AY31" s="917"/>
      <c r="AZ31" s="918" t="s">
        <v>594</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409</v>
      </c>
      <c r="C32" s="842"/>
      <c r="D32" s="842"/>
      <c r="E32" s="842"/>
      <c r="F32" s="842"/>
      <c r="G32" s="842"/>
      <c r="H32" s="842"/>
      <c r="I32" s="842"/>
      <c r="J32" s="842"/>
      <c r="K32" s="842"/>
      <c r="L32" s="842"/>
      <c r="M32" s="842"/>
      <c r="N32" s="842"/>
      <c r="O32" s="842"/>
      <c r="P32" s="843"/>
      <c r="Q32" s="844">
        <v>2064</v>
      </c>
      <c r="R32" s="845"/>
      <c r="S32" s="845"/>
      <c r="T32" s="845"/>
      <c r="U32" s="845"/>
      <c r="V32" s="845">
        <v>1848</v>
      </c>
      <c r="W32" s="845"/>
      <c r="X32" s="845"/>
      <c r="Y32" s="845"/>
      <c r="Z32" s="845"/>
      <c r="AA32" s="845">
        <v>216</v>
      </c>
      <c r="AB32" s="845"/>
      <c r="AC32" s="845"/>
      <c r="AD32" s="845"/>
      <c r="AE32" s="846"/>
      <c r="AF32" s="847">
        <v>3882</v>
      </c>
      <c r="AG32" s="848"/>
      <c r="AH32" s="848"/>
      <c r="AI32" s="848"/>
      <c r="AJ32" s="849"/>
      <c r="AK32" s="916">
        <v>32</v>
      </c>
      <c r="AL32" s="917"/>
      <c r="AM32" s="917"/>
      <c r="AN32" s="917"/>
      <c r="AO32" s="917"/>
      <c r="AP32" s="917">
        <v>6358</v>
      </c>
      <c r="AQ32" s="917"/>
      <c r="AR32" s="917"/>
      <c r="AS32" s="917"/>
      <c r="AT32" s="917"/>
      <c r="AU32" s="917">
        <v>102</v>
      </c>
      <c r="AV32" s="917"/>
      <c r="AW32" s="917"/>
      <c r="AX32" s="917"/>
      <c r="AY32" s="917"/>
      <c r="AZ32" s="918" t="s">
        <v>595</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410</v>
      </c>
      <c r="C33" s="842"/>
      <c r="D33" s="842"/>
      <c r="E33" s="842"/>
      <c r="F33" s="842"/>
      <c r="G33" s="842"/>
      <c r="H33" s="842"/>
      <c r="I33" s="842"/>
      <c r="J33" s="842"/>
      <c r="K33" s="842"/>
      <c r="L33" s="842"/>
      <c r="M33" s="842"/>
      <c r="N33" s="842"/>
      <c r="O33" s="842"/>
      <c r="P33" s="843"/>
      <c r="Q33" s="844">
        <v>4464</v>
      </c>
      <c r="R33" s="845"/>
      <c r="S33" s="845"/>
      <c r="T33" s="845"/>
      <c r="U33" s="845"/>
      <c r="V33" s="845">
        <v>3621</v>
      </c>
      <c r="W33" s="845"/>
      <c r="X33" s="845"/>
      <c r="Y33" s="845"/>
      <c r="Z33" s="845"/>
      <c r="AA33" s="845">
        <v>843</v>
      </c>
      <c r="AB33" s="845"/>
      <c r="AC33" s="845"/>
      <c r="AD33" s="845"/>
      <c r="AE33" s="846"/>
      <c r="AF33" s="847">
        <v>635</v>
      </c>
      <c r="AG33" s="848"/>
      <c r="AH33" s="848"/>
      <c r="AI33" s="848"/>
      <c r="AJ33" s="849"/>
      <c r="AK33" s="916">
        <v>2448</v>
      </c>
      <c r="AL33" s="917"/>
      <c r="AM33" s="917"/>
      <c r="AN33" s="917"/>
      <c r="AO33" s="917"/>
      <c r="AP33" s="917">
        <v>35748</v>
      </c>
      <c r="AQ33" s="917"/>
      <c r="AR33" s="917"/>
      <c r="AS33" s="917"/>
      <c r="AT33" s="917"/>
      <c r="AU33" s="917">
        <v>25702</v>
      </c>
      <c r="AV33" s="917"/>
      <c r="AW33" s="917"/>
      <c r="AX33" s="917"/>
      <c r="AY33" s="917"/>
      <c r="AZ33" s="918" t="s">
        <v>594</v>
      </c>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411</v>
      </c>
      <c r="C34" s="842"/>
      <c r="D34" s="842"/>
      <c r="E34" s="842"/>
      <c r="F34" s="842"/>
      <c r="G34" s="842"/>
      <c r="H34" s="842"/>
      <c r="I34" s="842"/>
      <c r="J34" s="842"/>
      <c r="K34" s="842"/>
      <c r="L34" s="842"/>
      <c r="M34" s="842"/>
      <c r="N34" s="842"/>
      <c r="O34" s="842"/>
      <c r="P34" s="843"/>
      <c r="Q34" s="844">
        <v>279</v>
      </c>
      <c r="R34" s="845"/>
      <c r="S34" s="845"/>
      <c r="T34" s="845"/>
      <c r="U34" s="845"/>
      <c r="V34" s="845">
        <v>279</v>
      </c>
      <c r="W34" s="845"/>
      <c r="X34" s="845"/>
      <c r="Y34" s="845"/>
      <c r="Z34" s="845"/>
      <c r="AA34" s="845" t="s">
        <v>593</v>
      </c>
      <c r="AB34" s="845"/>
      <c r="AC34" s="845"/>
      <c r="AD34" s="845"/>
      <c r="AE34" s="846"/>
      <c r="AF34" s="847" t="s">
        <v>412</v>
      </c>
      <c r="AG34" s="848"/>
      <c r="AH34" s="848"/>
      <c r="AI34" s="848"/>
      <c r="AJ34" s="849"/>
      <c r="AK34" s="916">
        <v>202</v>
      </c>
      <c r="AL34" s="917"/>
      <c r="AM34" s="917"/>
      <c r="AN34" s="917"/>
      <c r="AO34" s="917"/>
      <c r="AP34" s="917">
        <v>474</v>
      </c>
      <c r="AQ34" s="917"/>
      <c r="AR34" s="917"/>
      <c r="AS34" s="917"/>
      <c r="AT34" s="917"/>
      <c r="AU34" s="917">
        <v>464</v>
      </c>
      <c r="AV34" s="917"/>
      <c r="AW34" s="917"/>
      <c r="AX34" s="917"/>
      <c r="AY34" s="917"/>
      <c r="AZ34" s="918" t="s">
        <v>596</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391</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7519</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393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607</v>
      </c>
      <c r="C68" s="956"/>
      <c r="D68" s="956"/>
      <c r="E68" s="956"/>
      <c r="F68" s="956"/>
      <c r="G68" s="956"/>
      <c r="H68" s="956"/>
      <c r="I68" s="956"/>
      <c r="J68" s="956"/>
      <c r="K68" s="956"/>
      <c r="L68" s="956"/>
      <c r="M68" s="956"/>
      <c r="N68" s="956"/>
      <c r="O68" s="956"/>
      <c r="P68" s="957"/>
      <c r="Q68" s="958">
        <v>527</v>
      </c>
      <c r="R68" s="952"/>
      <c r="S68" s="952"/>
      <c r="T68" s="952"/>
      <c r="U68" s="952"/>
      <c r="V68" s="952">
        <v>517</v>
      </c>
      <c r="W68" s="952"/>
      <c r="X68" s="952"/>
      <c r="Y68" s="952"/>
      <c r="Z68" s="952"/>
      <c r="AA68" s="952">
        <v>10</v>
      </c>
      <c r="AB68" s="952"/>
      <c r="AC68" s="952"/>
      <c r="AD68" s="952"/>
      <c r="AE68" s="952"/>
      <c r="AF68" s="952">
        <v>10</v>
      </c>
      <c r="AG68" s="952"/>
      <c r="AH68" s="952"/>
      <c r="AI68" s="952"/>
      <c r="AJ68" s="952"/>
      <c r="AK68" s="952">
        <v>5</v>
      </c>
      <c r="AL68" s="952"/>
      <c r="AM68" s="952"/>
      <c r="AN68" s="952"/>
      <c r="AO68" s="952"/>
      <c r="AP68" s="952" t="s">
        <v>616</v>
      </c>
      <c r="AQ68" s="952"/>
      <c r="AR68" s="952"/>
      <c r="AS68" s="952"/>
      <c r="AT68" s="952"/>
      <c r="AU68" s="952" t="s">
        <v>617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608</v>
      </c>
      <c r="C69" s="960"/>
      <c r="D69" s="960"/>
      <c r="E69" s="960"/>
      <c r="F69" s="960"/>
      <c r="G69" s="960"/>
      <c r="H69" s="960"/>
      <c r="I69" s="960"/>
      <c r="J69" s="960"/>
      <c r="K69" s="960"/>
      <c r="L69" s="960"/>
      <c r="M69" s="960"/>
      <c r="N69" s="960"/>
      <c r="O69" s="960"/>
      <c r="P69" s="961"/>
      <c r="Q69" s="962">
        <v>24</v>
      </c>
      <c r="R69" s="917"/>
      <c r="S69" s="917"/>
      <c r="T69" s="917"/>
      <c r="U69" s="917"/>
      <c r="V69" s="917">
        <v>21</v>
      </c>
      <c r="W69" s="917"/>
      <c r="X69" s="917"/>
      <c r="Y69" s="917"/>
      <c r="Z69" s="917"/>
      <c r="AA69" s="917">
        <v>3</v>
      </c>
      <c r="AB69" s="917"/>
      <c r="AC69" s="917"/>
      <c r="AD69" s="917"/>
      <c r="AE69" s="917"/>
      <c r="AF69" s="917">
        <v>3</v>
      </c>
      <c r="AG69" s="917"/>
      <c r="AH69" s="917"/>
      <c r="AI69" s="917"/>
      <c r="AJ69" s="917"/>
      <c r="AK69" s="917">
        <v>4</v>
      </c>
      <c r="AL69" s="917"/>
      <c r="AM69" s="917"/>
      <c r="AN69" s="917"/>
      <c r="AO69" s="917"/>
      <c r="AP69" s="917">
        <v>2</v>
      </c>
      <c r="AQ69" s="917"/>
      <c r="AR69" s="917"/>
      <c r="AS69" s="917"/>
      <c r="AT69" s="917"/>
      <c r="AU69" s="917" t="s">
        <v>618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609</v>
      </c>
      <c r="C70" s="960"/>
      <c r="D70" s="960"/>
      <c r="E70" s="960"/>
      <c r="F70" s="960"/>
      <c r="G70" s="960"/>
      <c r="H70" s="960"/>
      <c r="I70" s="960"/>
      <c r="J70" s="960"/>
      <c r="K70" s="960"/>
      <c r="L70" s="960"/>
      <c r="M70" s="960"/>
      <c r="N70" s="960"/>
      <c r="O70" s="960"/>
      <c r="P70" s="961"/>
      <c r="Q70" s="962" t="s">
        <v>619</v>
      </c>
      <c r="R70" s="917"/>
      <c r="S70" s="917"/>
      <c r="T70" s="917"/>
      <c r="U70" s="917"/>
      <c r="V70" s="917" t="s">
        <v>620</v>
      </c>
      <c r="W70" s="917"/>
      <c r="X70" s="917"/>
      <c r="Y70" s="917"/>
      <c r="Z70" s="917"/>
      <c r="AA70" s="917" t="s">
        <v>616</v>
      </c>
      <c r="AB70" s="917"/>
      <c r="AC70" s="917"/>
      <c r="AD70" s="917"/>
      <c r="AE70" s="917"/>
      <c r="AF70" s="917" t="s">
        <v>621</v>
      </c>
      <c r="AG70" s="917"/>
      <c r="AH70" s="917"/>
      <c r="AI70" s="917"/>
      <c r="AJ70" s="917"/>
      <c r="AK70" s="917" t="s">
        <v>618</v>
      </c>
      <c r="AL70" s="917"/>
      <c r="AM70" s="917"/>
      <c r="AN70" s="917"/>
      <c r="AO70" s="917"/>
      <c r="AP70" s="917" t="s">
        <v>618</v>
      </c>
      <c r="AQ70" s="917"/>
      <c r="AR70" s="917"/>
      <c r="AS70" s="917"/>
      <c r="AT70" s="917"/>
      <c r="AU70" s="917" t="s">
        <v>622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610</v>
      </c>
      <c r="C71" s="960"/>
      <c r="D71" s="960"/>
      <c r="E71" s="960"/>
      <c r="F71" s="960"/>
      <c r="G71" s="960"/>
      <c r="H71" s="960"/>
      <c r="I71" s="960"/>
      <c r="J71" s="960"/>
      <c r="K71" s="960"/>
      <c r="L71" s="960"/>
      <c r="M71" s="960"/>
      <c r="N71" s="960"/>
      <c r="O71" s="960"/>
      <c r="P71" s="961"/>
      <c r="Q71" s="962">
        <v>74</v>
      </c>
      <c r="R71" s="917"/>
      <c r="S71" s="917"/>
      <c r="T71" s="917"/>
      <c r="U71" s="917"/>
      <c r="V71" s="917">
        <v>67</v>
      </c>
      <c r="W71" s="917"/>
      <c r="X71" s="917"/>
      <c r="Y71" s="917"/>
      <c r="Z71" s="917"/>
      <c r="AA71" s="917">
        <v>6</v>
      </c>
      <c r="AB71" s="917"/>
      <c r="AC71" s="917"/>
      <c r="AD71" s="917"/>
      <c r="AE71" s="917"/>
      <c r="AF71" s="917">
        <v>6</v>
      </c>
      <c r="AG71" s="917"/>
      <c r="AH71" s="917"/>
      <c r="AI71" s="917"/>
      <c r="AJ71" s="917"/>
      <c r="AK71" s="917" t="s">
        <v>623</v>
      </c>
      <c r="AL71" s="917"/>
      <c r="AM71" s="917"/>
      <c r="AN71" s="917"/>
      <c r="AO71" s="917"/>
      <c r="AP71" s="917" t="s">
        <v>622</v>
      </c>
      <c r="AQ71" s="917"/>
      <c r="AR71" s="917"/>
      <c r="AS71" s="917"/>
      <c r="AT71" s="917"/>
      <c r="AU71" s="917" t="s">
        <v>624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611</v>
      </c>
      <c r="C72" s="960"/>
      <c r="D72" s="960"/>
      <c r="E72" s="960"/>
      <c r="F72" s="960"/>
      <c r="G72" s="960"/>
      <c r="H72" s="960"/>
      <c r="I72" s="960"/>
      <c r="J72" s="960"/>
      <c r="K72" s="960"/>
      <c r="L72" s="960"/>
      <c r="M72" s="960"/>
      <c r="N72" s="960"/>
      <c r="O72" s="960"/>
      <c r="P72" s="961"/>
      <c r="Q72" s="962">
        <v>252</v>
      </c>
      <c r="R72" s="917"/>
      <c r="S72" s="917"/>
      <c r="T72" s="917"/>
      <c r="U72" s="917"/>
      <c r="V72" s="917">
        <v>243</v>
      </c>
      <c r="W72" s="917"/>
      <c r="X72" s="917"/>
      <c r="Y72" s="917"/>
      <c r="Z72" s="917"/>
      <c r="AA72" s="917">
        <v>9</v>
      </c>
      <c r="AB72" s="917"/>
      <c r="AC72" s="917"/>
      <c r="AD72" s="917"/>
      <c r="AE72" s="917"/>
      <c r="AF72" s="917">
        <v>9</v>
      </c>
      <c r="AG72" s="917"/>
      <c r="AH72" s="917"/>
      <c r="AI72" s="917"/>
      <c r="AJ72" s="917"/>
      <c r="AK72" s="917" t="s">
        <v>618</v>
      </c>
      <c r="AL72" s="917"/>
      <c r="AM72" s="917"/>
      <c r="AN72" s="917"/>
      <c r="AO72" s="917"/>
      <c r="AP72" s="917" t="s">
        <v>623</v>
      </c>
      <c r="AQ72" s="917"/>
      <c r="AR72" s="917"/>
      <c r="AS72" s="917"/>
      <c r="AT72" s="917"/>
      <c r="AU72" s="917" t="s">
        <v>618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612</v>
      </c>
      <c r="C73" s="960"/>
      <c r="D73" s="960"/>
      <c r="E73" s="960"/>
      <c r="F73" s="960"/>
      <c r="G73" s="960"/>
      <c r="H73" s="960"/>
      <c r="I73" s="960"/>
      <c r="J73" s="960"/>
      <c r="K73" s="960"/>
      <c r="L73" s="960"/>
      <c r="M73" s="960"/>
      <c r="N73" s="960"/>
      <c r="O73" s="960"/>
      <c r="P73" s="961"/>
      <c r="Q73" s="962">
        <v>169813</v>
      </c>
      <c r="R73" s="917"/>
      <c r="S73" s="917"/>
      <c r="T73" s="917"/>
      <c r="U73" s="917"/>
      <c r="V73" s="917">
        <v>158900</v>
      </c>
      <c r="W73" s="917"/>
      <c r="X73" s="917"/>
      <c r="Y73" s="917"/>
      <c r="Z73" s="917"/>
      <c r="AA73" s="917">
        <v>10913</v>
      </c>
      <c r="AB73" s="917"/>
      <c r="AC73" s="917"/>
      <c r="AD73" s="917"/>
      <c r="AE73" s="917"/>
      <c r="AF73" s="917">
        <v>10913</v>
      </c>
      <c r="AG73" s="917"/>
      <c r="AH73" s="917"/>
      <c r="AI73" s="917"/>
      <c r="AJ73" s="917"/>
      <c r="AK73" s="917">
        <v>830</v>
      </c>
      <c r="AL73" s="917"/>
      <c r="AM73" s="917"/>
      <c r="AN73" s="917"/>
      <c r="AO73" s="917"/>
      <c r="AP73" s="917" t="s">
        <v>616</v>
      </c>
      <c r="AQ73" s="917"/>
      <c r="AR73" s="917"/>
      <c r="AS73" s="917"/>
      <c r="AT73" s="917"/>
      <c r="AU73" s="917" t="s">
        <v>625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613</v>
      </c>
      <c r="C74" s="960"/>
      <c r="D74" s="960"/>
      <c r="E74" s="960"/>
      <c r="F74" s="960"/>
      <c r="G74" s="960"/>
      <c r="H74" s="960"/>
      <c r="I74" s="960"/>
      <c r="J74" s="960"/>
      <c r="K74" s="960"/>
      <c r="L74" s="960"/>
      <c r="M74" s="960"/>
      <c r="N74" s="960"/>
      <c r="O74" s="960"/>
      <c r="P74" s="961"/>
      <c r="Q74" s="962">
        <v>82</v>
      </c>
      <c r="R74" s="917"/>
      <c r="S74" s="917"/>
      <c r="T74" s="917"/>
      <c r="U74" s="917"/>
      <c r="V74" s="917">
        <v>73</v>
      </c>
      <c r="W74" s="917"/>
      <c r="X74" s="917"/>
      <c r="Y74" s="917"/>
      <c r="Z74" s="917"/>
      <c r="AA74" s="917">
        <v>9</v>
      </c>
      <c r="AB74" s="917"/>
      <c r="AC74" s="917"/>
      <c r="AD74" s="917"/>
      <c r="AE74" s="917"/>
      <c r="AF74" s="917">
        <v>9</v>
      </c>
      <c r="AG74" s="917"/>
      <c r="AH74" s="917"/>
      <c r="AI74" s="917"/>
      <c r="AJ74" s="917"/>
      <c r="AK74" s="917">
        <v>42</v>
      </c>
      <c r="AL74" s="917"/>
      <c r="AM74" s="917"/>
      <c r="AN74" s="917"/>
      <c r="AO74" s="917"/>
      <c r="AP74" s="917" t="s">
        <v>623</v>
      </c>
      <c r="AQ74" s="917"/>
      <c r="AR74" s="917"/>
      <c r="AS74" s="917"/>
      <c r="AT74" s="917"/>
      <c r="AU74" s="917" t="s">
        <v>627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614</v>
      </c>
      <c r="C75" s="960"/>
      <c r="D75" s="960"/>
      <c r="E75" s="960"/>
      <c r="F75" s="960"/>
      <c r="G75" s="960"/>
      <c r="H75" s="960"/>
      <c r="I75" s="960"/>
      <c r="J75" s="960"/>
      <c r="K75" s="960"/>
      <c r="L75" s="960"/>
      <c r="M75" s="960"/>
      <c r="N75" s="960"/>
      <c r="O75" s="960"/>
      <c r="P75" s="961"/>
      <c r="Q75" s="965">
        <v>24</v>
      </c>
      <c r="R75" s="966"/>
      <c r="S75" s="966"/>
      <c r="T75" s="966"/>
      <c r="U75" s="916"/>
      <c r="V75" s="967">
        <v>19</v>
      </c>
      <c r="W75" s="966"/>
      <c r="X75" s="966"/>
      <c r="Y75" s="966"/>
      <c r="Z75" s="916"/>
      <c r="AA75" s="967">
        <v>5</v>
      </c>
      <c r="AB75" s="966"/>
      <c r="AC75" s="966"/>
      <c r="AD75" s="966"/>
      <c r="AE75" s="916"/>
      <c r="AF75" s="967">
        <v>5</v>
      </c>
      <c r="AG75" s="966"/>
      <c r="AH75" s="966"/>
      <c r="AI75" s="966"/>
      <c r="AJ75" s="916"/>
      <c r="AK75" s="967">
        <v>0</v>
      </c>
      <c r="AL75" s="966"/>
      <c r="AM75" s="966"/>
      <c r="AN75" s="966"/>
      <c r="AO75" s="916"/>
      <c r="AP75" s="967" t="s">
        <v>626</v>
      </c>
      <c r="AQ75" s="966"/>
      <c r="AR75" s="966"/>
      <c r="AS75" s="966"/>
      <c r="AT75" s="916"/>
      <c r="AU75" s="967" t="s">
        <v>628</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615</v>
      </c>
      <c r="C76" s="960"/>
      <c r="D76" s="960"/>
      <c r="E76" s="960"/>
      <c r="F76" s="960"/>
      <c r="G76" s="960"/>
      <c r="H76" s="960"/>
      <c r="I76" s="960"/>
      <c r="J76" s="960"/>
      <c r="K76" s="960"/>
      <c r="L76" s="960"/>
      <c r="M76" s="960"/>
      <c r="N76" s="960"/>
      <c r="O76" s="960"/>
      <c r="P76" s="961"/>
      <c r="Q76" s="965">
        <v>37</v>
      </c>
      <c r="R76" s="966"/>
      <c r="S76" s="966"/>
      <c r="T76" s="966"/>
      <c r="U76" s="916"/>
      <c r="V76" s="967">
        <v>27</v>
      </c>
      <c r="W76" s="966"/>
      <c r="X76" s="966"/>
      <c r="Y76" s="966"/>
      <c r="Z76" s="916"/>
      <c r="AA76" s="967">
        <v>10</v>
      </c>
      <c r="AB76" s="966"/>
      <c r="AC76" s="966"/>
      <c r="AD76" s="966"/>
      <c r="AE76" s="916"/>
      <c r="AF76" s="967">
        <v>10</v>
      </c>
      <c r="AG76" s="966"/>
      <c r="AH76" s="966"/>
      <c r="AI76" s="966"/>
      <c r="AJ76" s="916"/>
      <c r="AK76" s="967">
        <v>2</v>
      </c>
      <c r="AL76" s="966"/>
      <c r="AM76" s="966"/>
      <c r="AN76" s="966"/>
      <c r="AO76" s="916"/>
      <c r="AP76" s="967" t="s">
        <v>618</v>
      </c>
      <c r="AQ76" s="966"/>
      <c r="AR76" s="966"/>
      <c r="AS76" s="966"/>
      <c r="AT76" s="916"/>
      <c r="AU76" s="967" t="s">
        <v>618</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391</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306</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306</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306</v>
      </c>
      <c r="DR109" s="981"/>
      <c r="DS109" s="981"/>
      <c r="DT109" s="981"/>
      <c r="DU109" s="982"/>
      <c r="DV109" s="980" t="s">
        <v>436</v>
      </c>
      <c r="DW109" s="981"/>
      <c r="DX109" s="981"/>
      <c r="DY109" s="981"/>
      <c r="DZ109" s="983"/>
    </row>
    <row r="110" spans="1:131" s="248" customFormat="1" ht="26.25" customHeight="1" x14ac:dyDescent="0.2">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3358105</v>
      </c>
      <c r="AB110" s="988"/>
      <c r="AC110" s="988"/>
      <c r="AD110" s="988"/>
      <c r="AE110" s="989"/>
      <c r="AF110" s="990">
        <v>3456682</v>
      </c>
      <c r="AG110" s="988"/>
      <c r="AH110" s="988"/>
      <c r="AI110" s="988"/>
      <c r="AJ110" s="989"/>
      <c r="AK110" s="990">
        <v>3491419</v>
      </c>
      <c r="AL110" s="988"/>
      <c r="AM110" s="988"/>
      <c r="AN110" s="988"/>
      <c r="AO110" s="989"/>
      <c r="AP110" s="991">
        <v>16.3</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40154742</v>
      </c>
      <c r="BR110" s="1023"/>
      <c r="BS110" s="1023"/>
      <c r="BT110" s="1023"/>
      <c r="BU110" s="1023"/>
      <c r="BV110" s="1023">
        <v>41980488</v>
      </c>
      <c r="BW110" s="1023"/>
      <c r="BX110" s="1023"/>
      <c r="BY110" s="1023"/>
      <c r="BZ110" s="1023"/>
      <c r="CA110" s="1023">
        <v>47728039</v>
      </c>
      <c r="CB110" s="1023"/>
      <c r="CC110" s="1023"/>
      <c r="CD110" s="1023"/>
      <c r="CE110" s="1023"/>
      <c r="CF110" s="1037">
        <v>223.1</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393</v>
      </c>
      <c r="DM110" s="1023"/>
      <c r="DN110" s="1023"/>
      <c r="DO110" s="1023"/>
      <c r="DP110" s="1023"/>
      <c r="DQ110" s="1023" t="s">
        <v>442</v>
      </c>
      <c r="DR110" s="1023"/>
      <c r="DS110" s="1023"/>
      <c r="DT110" s="1023"/>
      <c r="DU110" s="1023"/>
      <c r="DV110" s="1024" t="s">
        <v>442</v>
      </c>
      <c r="DW110" s="1024"/>
      <c r="DX110" s="1024"/>
      <c r="DY110" s="1024"/>
      <c r="DZ110" s="1025"/>
    </row>
    <row r="111" spans="1:131" s="248" customFormat="1" ht="26.25" customHeight="1" x14ac:dyDescent="0.2">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444</v>
      </c>
      <c r="AG111" s="1030"/>
      <c r="AH111" s="1030"/>
      <c r="AI111" s="1030"/>
      <c r="AJ111" s="1031"/>
      <c r="AK111" s="1032" t="s">
        <v>445</v>
      </c>
      <c r="AL111" s="1030"/>
      <c r="AM111" s="1030"/>
      <c r="AN111" s="1030"/>
      <c r="AO111" s="1031"/>
      <c r="AP111" s="1033" t="s">
        <v>442</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5483</v>
      </c>
      <c r="BR111" s="1016"/>
      <c r="BS111" s="1016"/>
      <c r="BT111" s="1016"/>
      <c r="BU111" s="1016"/>
      <c r="BV111" s="1016">
        <v>3656</v>
      </c>
      <c r="BW111" s="1016"/>
      <c r="BX111" s="1016"/>
      <c r="BY111" s="1016"/>
      <c r="BZ111" s="1016"/>
      <c r="CA111" s="1016">
        <v>1828</v>
      </c>
      <c r="CB111" s="1016"/>
      <c r="CC111" s="1016"/>
      <c r="CD111" s="1016"/>
      <c r="CE111" s="1016"/>
      <c r="CF111" s="1010">
        <v>0</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393</v>
      </c>
      <c r="DM111" s="1016"/>
      <c r="DN111" s="1016"/>
      <c r="DO111" s="1016"/>
      <c r="DP111" s="1016"/>
      <c r="DQ111" s="1016" t="s">
        <v>445</v>
      </c>
      <c r="DR111" s="1016"/>
      <c r="DS111" s="1016"/>
      <c r="DT111" s="1016"/>
      <c r="DU111" s="1016"/>
      <c r="DV111" s="1017" t="s">
        <v>444</v>
      </c>
      <c r="DW111" s="1017"/>
      <c r="DX111" s="1017"/>
      <c r="DY111" s="1017"/>
      <c r="DZ111" s="1018"/>
    </row>
    <row r="112" spans="1:131" s="248" customFormat="1" ht="26.25" customHeight="1" x14ac:dyDescent="0.2">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393</v>
      </c>
      <c r="AB112" s="1055"/>
      <c r="AC112" s="1055"/>
      <c r="AD112" s="1055"/>
      <c r="AE112" s="1056"/>
      <c r="AF112" s="1057" t="s">
        <v>445</v>
      </c>
      <c r="AG112" s="1055"/>
      <c r="AH112" s="1055"/>
      <c r="AI112" s="1055"/>
      <c r="AJ112" s="1056"/>
      <c r="AK112" s="1057" t="s">
        <v>445</v>
      </c>
      <c r="AL112" s="1055"/>
      <c r="AM112" s="1055"/>
      <c r="AN112" s="1055"/>
      <c r="AO112" s="1056"/>
      <c r="AP112" s="1058" t="s">
        <v>393</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39628895</v>
      </c>
      <c r="BR112" s="1016"/>
      <c r="BS112" s="1016"/>
      <c r="BT112" s="1016"/>
      <c r="BU112" s="1016"/>
      <c r="BV112" s="1016">
        <v>35892831</v>
      </c>
      <c r="BW112" s="1016"/>
      <c r="BX112" s="1016"/>
      <c r="BY112" s="1016"/>
      <c r="BZ112" s="1016"/>
      <c r="CA112" s="1016">
        <v>32505374</v>
      </c>
      <c r="CB112" s="1016"/>
      <c r="CC112" s="1016"/>
      <c r="CD112" s="1016"/>
      <c r="CE112" s="1016"/>
      <c r="CF112" s="1010">
        <v>151.9</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393</v>
      </c>
      <c r="DH112" s="1016"/>
      <c r="DI112" s="1016"/>
      <c r="DJ112" s="1016"/>
      <c r="DK112" s="1016"/>
      <c r="DL112" s="1016" t="s">
        <v>393</v>
      </c>
      <c r="DM112" s="1016"/>
      <c r="DN112" s="1016"/>
      <c r="DO112" s="1016"/>
      <c r="DP112" s="1016"/>
      <c r="DQ112" s="1016" t="s">
        <v>445</v>
      </c>
      <c r="DR112" s="1016"/>
      <c r="DS112" s="1016"/>
      <c r="DT112" s="1016"/>
      <c r="DU112" s="1016"/>
      <c r="DV112" s="1017" t="s">
        <v>393</v>
      </c>
      <c r="DW112" s="1017"/>
      <c r="DX112" s="1017"/>
      <c r="DY112" s="1017"/>
      <c r="DZ112" s="1018"/>
    </row>
    <row r="113" spans="1:130" s="248" customFormat="1" ht="26.25" customHeight="1" x14ac:dyDescent="0.2">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3503660</v>
      </c>
      <c r="AB113" s="1030"/>
      <c r="AC113" s="1030"/>
      <c r="AD113" s="1030"/>
      <c r="AE113" s="1031"/>
      <c r="AF113" s="1032">
        <v>2898214</v>
      </c>
      <c r="AG113" s="1030"/>
      <c r="AH113" s="1030"/>
      <c r="AI113" s="1030"/>
      <c r="AJ113" s="1031"/>
      <c r="AK113" s="1032">
        <v>2937724</v>
      </c>
      <c r="AL113" s="1030"/>
      <c r="AM113" s="1030"/>
      <c r="AN113" s="1030"/>
      <c r="AO113" s="1031"/>
      <c r="AP113" s="1033">
        <v>13.7</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3422</v>
      </c>
      <c r="BR113" s="1016"/>
      <c r="BS113" s="1016"/>
      <c r="BT113" s="1016"/>
      <c r="BU113" s="1016"/>
      <c r="BV113" s="1016">
        <v>2372</v>
      </c>
      <c r="BW113" s="1016"/>
      <c r="BX113" s="1016"/>
      <c r="BY113" s="1016"/>
      <c r="BZ113" s="1016"/>
      <c r="CA113" s="1016">
        <v>1176</v>
      </c>
      <c r="CB113" s="1016"/>
      <c r="CC113" s="1016"/>
      <c r="CD113" s="1016"/>
      <c r="CE113" s="1016"/>
      <c r="CF113" s="1010">
        <v>0</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393</v>
      </c>
      <c r="DH113" s="1055"/>
      <c r="DI113" s="1055"/>
      <c r="DJ113" s="1055"/>
      <c r="DK113" s="1056"/>
      <c r="DL113" s="1057" t="s">
        <v>393</v>
      </c>
      <c r="DM113" s="1055"/>
      <c r="DN113" s="1055"/>
      <c r="DO113" s="1055"/>
      <c r="DP113" s="1056"/>
      <c r="DQ113" s="1057" t="s">
        <v>393</v>
      </c>
      <c r="DR113" s="1055"/>
      <c r="DS113" s="1055"/>
      <c r="DT113" s="1055"/>
      <c r="DU113" s="1056"/>
      <c r="DV113" s="1058" t="s">
        <v>393</v>
      </c>
      <c r="DW113" s="1059"/>
      <c r="DX113" s="1059"/>
      <c r="DY113" s="1059"/>
      <c r="DZ113" s="1060"/>
    </row>
    <row r="114" spans="1:130" s="248" customFormat="1" ht="26.25" customHeight="1" x14ac:dyDescent="0.2">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4187</v>
      </c>
      <c r="AB114" s="1055"/>
      <c r="AC114" s="1055"/>
      <c r="AD114" s="1055"/>
      <c r="AE114" s="1056"/>
      <c r="AF114" s="1057">
        <v>1028</v>
      </c>
      <c r="AG114" s="1055"/>
      <c r="AH114" s="1055"/>
      <c r="AI114" s="1055"/>
      <c r="AJ114" s="1056"/>
      <c r="AK114" s="1057">
        <v>910</v>
      </c>
      <c r="AL114" s="1055"/>
      <c r="AM114" s="1055"/>
      <c r="AN114" s="1055"/>
      <c r="AO114" s="1056"/>
      <c r="AP114" s="1058">
        <v>0</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5251360</v>
      </c>
      <c r="BR114" s="1016"/>
      <c r="BS114" s="1016"/>
      <c r="BT114" s="1016"/>
      <c r="BU114" s="1016"/>
      <c r="BV114" s="1016">
        <v>5416940</v>
      </c>
      <c r="BW114" s="1016"/>
      <c r="BX114" s="1016"/>
      <c r="BY114" s="1016"/>
      <c r="BZ114" s="1016"/>
      <c r="CA114" s="1016">
        <v>5004565</v>
      </c>
      <c r="CB114" s="1016"/>
      <c r="CC114" s="1016"/>
      <c r="CD114" s="1016"/>
      <c r="CE114" s="1016"/>
      <c r="CF114" s="1010">
        <v>23.4</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393</v>
      </c>
      <c r="DH114" s="1055"/>
      <c r="DI114" s="1055"/>
      <c r="DJ114" s="1055"/>
      <c r="DK114" s="1056"/>
      <c r="DL114" s="1057" t="s">
        <v>393</v>
      </c>
      <c r="DM114" s="1055"/>
      <c r="DN114" s="1055"/>
      <c r="DO114" s="1055"/>
      <c r="DP114" s="1056"/>
      <c r="DQ114" s="1057" t="s">
        <v>444</v>
      </c>
      <c r="DR114" s="1055"/>
      <c r="DS114" s="1055"/>
      <c r="DT114" s="1055"/>
      <c r="DU114" s="1056"/>
      <c r="DV114" s="1058" t="s">
        <v>444</v>
      </c>
      <c r="DW114" s="1059"/>
      <c r="DX114" s="1059"/>
      <c r="DY114" s="1059"/>
      <c r="DZ114" s="1060"/>
    </row>
    <row r="115" spans="1:130" s="248" customFormat="1" ht="26.25" customHeight="1" x14ac:dyDescent="0.2">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1828</v>
      </c>
      <c r="AB115" s="1030"/>
      <c r="AC115" s="1030"/>
      <c r="AD115" s="1030"/>
      <c r="AE115" s="1031"/>
      <c r="AF115" s="1032">
        <v>1828</v>
      </c>
      <c r="AG115" s="1030"/>
      <c r="AH115" s="1030"/>
      <c r="AI115" s="1030"/>
      <c r="AJ115" s="1031"/>
      <c r="AK115" s="1032">
        <v>1828</v>
      </c>
      <c r="AL115" s="1030"/>
      <c r="AM115" s="1030"/>
      <c r="AN115" s="1030"/>
      <c r="AO115" s="1031"/>
      <c r="AP115" s="1033">
        <v>0</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v>29</v>
      </c>
      <c r="BR115" s="1016"/>
      <c r="BS115" s="1016"/>
      <c r="BT115" s="1016"/>
      <c r="BU115" s="1016"/>
      <c r="BV115" s="1016">
        <v>239</v>
      </c>
      <c r="BW115" s="1016"/>
      <c r="BX115" s="1016"/>
      <c r="BY115" s="1016"/>
      <c r="BZ115" s="1016"/>
      <c r="CA115" s="1016" t="s">
        <v>444</v>
      </c>
      <c r="CB115" s="1016"/>
      <c r="CC115" s="1016"/>
      <c r="CD115" s="1016"/>
      <c r="CE115" s="1016"/>
      <c r="CF115" s="1010" t="s">
        <v>444</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444</v>
      </c>
      <c r="DH115" s="1055"/>
      <c r="DI115" s="1055"/>
      <c r="DJ115" s="1055"/>
      <c r="DK115" s="1056"/>
      <c r="DL115" s="1057" t="s">
        <v>393</v>
      </c>
      <c r="DM115" s="1055"/>
      <c r="DN115" s="1055"/>
      <c r="DO115" s="1055"/>
      <c r="DP115" s="1056"/>
      <c r="DQ115" s="1057" t="s">
        <v>445</v>
      </c>
      <c r="DR115" s="1055"/>
      <c r="DS115" s="1055"/>
      <c r="DT115" s="1055"/>
      <c r="DU115" s="1056"/>
      <c r="DV115" s="1058" t="s">
        <v>445</v>
      </c>
      <c r="DW115" s="1059"/>
      <c r="DX115" s="1059"/>
      <c r="DY115" s="1059"/>
      <c r="DZ115" s="1060"/>
    </row>
    <row r="116" spans="1:130" s="248" customFormat="1" ht="26.25" customHeight="1" x14ac:dyDescent="0.2">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442</v>
      </c>
      <c r="AB116" s="1055"/>
      <c r="AC116" s="1055"/>
      <c r="AD116" s="1055"/>
      <c r="AE116" s="1056"/>
      <c r="AF116" s="1057" t="s">
        <v>393</v>
      </c>
      <c r="AG116" s="1055"/>
      <c r="AH116" s="1055"/>
      <c r="AI116" s="1055"/>
      <c r="AJ116" s="1056"/>
      <c r="AK116" s="1057">
        <v>3651</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393</v>
      </c>
      <c r="BR116" s="1016"/>
      <c r="BS116" s="1016"/>
      <c r="BT116" s="1016"/>
      <c r="BU116" s="1016"/>
      <c r="BV116" s="1016" t="s">
        <v>393</v>
      </c>
      <c r="BW116" s="1016"/>
      <c r="BX116" s="1016"/>
      <c r="BY116" s="1016"/>
      <c r="BZ116" s="1016"/>
      <c r="CA116" s="1016" t="s">
        <v>393</v>
      </c>
      <c r="CB116" s="1016"/>
      <c r="CC116" s="1016"/>
      <c r="CD116" s="1016"/>
      <c r="CE116" s="1016"/>
      <c r="CF116" s="1010" t="s">
        <v>444</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5483</v>
      </c>
      <c r="DH116" s="1055"/>
      <c r="DI116" s="1055"/>
      <c r="DJ116" s="1055"/>
      <c r="DK116" s="1056"/>
      <c r="DL116" s="1057">
        <v>3656</v>
      </c>
      <c r="DM116" s="1055"/>
      <c r="DN116" s="1055"/>
      <c r="DO116" s="1055"/>
      <c r="DP116" s="1056"/>
      <c r="DQ116" s="1057">
        <v>1828</v>
      </c>
      <c r="DR116" s="1055"/>
      <c r="DS116" s="1055"/>
      <c r="DT116" s="1055"/>
      <c r="DU116" s="1056"/>
      <c r="DV116" s="1058">
        <v>0</v>
      </c>
      <c r="DW116" s="1059"/>
      <c r="DX116" s="1059"/>
      <c r="DY116" s="1059"/>
      <c r="DZ116" s="1060"/>
    </row>
    <row r="117" spans="1:130" s="248" customFormat="1" ht="26.2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6867780</v>
      </c>
      <c r="AB117" s="1073"/>
      <c r="AC117" s="1073"/>
      <c r="AD117" s="1073"/>
      <c r="AE117" s="1074"/>
      <c r="AF117" s="1075">
        <v>6357752</v>
      </c>
      <c r="AG117" s="1073"/>
      <c r="AH117" s="1073"/>
      <c r="AI117" s="1073"/>
      <c r="AJ117" s="1074"/>
      <c r="AK117" s="1075">
        <v>6435532</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466</v>
      </c>
      <c r="BR117" s="1016"/>
      <c r="BS117" s="1016"/>
      <c r="BT117" s="1016"/>
      <c r="BU117" s="1016"/>
      <c r="BV117" s="1016" t="s">
        <v>467</v>
      </c>
      <c r="BW117" s="1016"/>
      <c r="BX117" s="1016"/>
      <c r="BY117" s="1016"/>
      <c r="BZ117" s="1016"/>
      <c r="CA117" s="1016" t="s">
        <v>393</v>
      </c>
      <c r="CB117" s="1016"/>
      <c r="CC117" s="1016"/>
      <c r="CD117" s="1016"/>
      <c r="CE117" s="1016"/>
      <c r="CF117" s="1010" t="s">
        <v>468</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470</v>
      </c>
      <c r="DH117" s="1055"/>
      <c r="DI117" s="1055"/>
      <c r="DJ117" s="1055"/>
      <c r="DK117" s="1056"/>
      <c r="DL117" s="1057" t="s">
        <v>393</v>
      </c>
      <c r="DM117" s="1055"/>
      <c r="DN117" s="1055"/>
      <c r="DO117" s="1055"/>
      <c r="DP117" s="1056"/>
      <c r="DQ117" s="1057" t="s">
        <v>470</v>
      </c>
      <c r="DR117" s="1055"/>
      <c r="DS117" s="1055"/>
      <c r="DT117" s="1055"/>
      <c r="DU117" s="1056"/>
      <c r="DV117" s="1058" t="s">
        <v>468</v>
      </c>
      <c r="DW117" s="1059"/>
      <c r="DX117" s="1059"/>
      <c r="DY117" s="1059"/>
      <c r="DZ117" s="1060"/>
    </row>
    <row r="118" spans="1:130" s="248" customFormat="1" ht="26.25" customHeight="1" x14ac:dyDescent="0.2">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306</v>
      </c>
      <c r="AL118" s="981"/>
      <c r="AM118" s="981"/>
      <c r="AN118" s="981"/>
      <c r="AO118" s="982"/>
      <c r="AP118" s="1067" t="s">
        <v>436</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472</v>
      </c>
      <c r="BR118" s="1094"/>
      <c r="BS118" s="1094"/>
      <c r="BT118" s="1094"/>
      <c r="BU118" s="1094"/>
      <c r="BV118" s="1094" t="s">
        <v>472</v>
      </c>
      <c r="BW118" s="1094"/>
      <c r="BX118" s="1094"/>
      <c r="BY118" s="1094"/>
      <c r="BZ118" s="1094"/>
      <c r="CA118" s="1094" t="s">
        <v>444</v>
      </c>
      <c r="CB118" s="1094"/>
      <c r="CC118" s="1094"/>
      <c r="CD118" s="1094"/>
      <c r="CE118" s="1094"/>
      <c r="CF118" s="1010" t="s">
        <v>393</v>
      </c>
      <c r="CG118" s="1011"/>
      <c r="CH118" s="1011"/>
      <c r="CI118" s="1011"/>
      <c r="CJ118" s="1011"/>
      <c r="CK118" s="1041"/>
      <c r="CL118" s="1042"/>
      <c r="CM118" s="1012" t="s">
        <v>473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472</v>
      </c>
      <c r="DH118" s="1055"/>
      <c r="DI118" s="1055"/>
      <c r="DJ118" s="1055"/>
      <c r="DK118" s="1056"/>
      <c r="DL118" s="1057" t="s">
        <v>474</v>
      </c>
      <c r="DM118" s="1055"/>
      <c r="DN118" s="1055"/>
      <c r="DO118" s="1055"/>
      <c r="DP118" s="1056"/>
      <c r="DQ118" s="1057" t="s">
        <v>468</v>
      </c>
      <c r="DR118" s="1055"/>
      <c r="DS118" s="1055"/>
      <c r="DT118" s="1055"/>
      <c r="DU118" s="1056"/>
      <c r="DV118" s="1058" t="s">
        <v>468</v>
      </c>
      <c r="DW118" s="1059"/>
      <c r="DX118" s="1059"/>
      <c r="DY118" s="1059"/>
      <c r="DZ118" s="1060"/>
    </row>
    <row r="119" spans="1:130" s="248" customFormat="1" ht="26.25" customHeight="1" x14ac:dyDescent="0.2">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472</v>
      </c>
      <c r="AB119" s="988"/>
      <c r="AC119" s="988"/>
      <c r="AD119" s="988"/>
      <c r="AE119" s="989"/>
      <c r="AF119" s="990" t="s">
        <v>393</v>
      </c>
      <c r="AG119" s="988"/>
      <c r="AH119" s="988"/>
      <c r="AI119" s="988"/>
      <c r="AJ119" s="989"/>
      <c r="AK119" s="990" t="s">
        <v>393</v>
      </c>
      <c r="AL119" s="988"/>
      <c r="AM119" s="988"/>
      <c r="AN119" s="988"/>
      <c r="AO119" s="989"/>
      <c r="AP119" s="991" t="s">
        <v>393</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475</v>
      </c>
      <c r="BP119" s="1102"/>
      <c r="BQ119" s="1093">
        <v>85043931</v>
      </c>
      <c r="BR119" s="1094"/>
      <c r="BS119" s="1094"/>
      <c r="BT119" s="1094"/>
      <c r="BU119" s="1094"/>
      <c r="BV119" s="1094">
        <v>83296526</v>
      </c>
      <c r="BW119" s="1094"/>
      <c r="BX119" s="1094"/>
      <c r="BY119" s="1094"/>
      <c r="BZ119" s="1094"/>
      <c r="CA119" s="1094">
        <v>85240982</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472</v>
      </c>
      <c r="DH119" s="1080"/>
      <c r="DI119" s="1080"/>
      <c r="DJ119" s="1080"/>
      <c r="DK119" s="1081"/>
      <c r="DL119" s="1079" t="s">
        <v>477</v>
      </c>
      <c r="DM119" s="1080"/>
      <c r="DN119" s="1080"/>
      <c r="DO119" s="1080"/>
      <c r="DP119" s="1081"/>
      <c r="DQ119" s="1079" t="s">
        <v>468</v>
      </c>
      <c r="DR119" s="1080"/>
      <c r="DS119" s="1080"/>
      <c r="DT119" s="1080"/>
      <c r="DU119" s="1081"/>
      <c r="DV119" s="1082" t="s">
        <v>477</v>
      </c>
      <c r="DW119" s="1083"/>
      <c r="DX119" s="1083"/>
      <c r="DY119" s="1083"/>
      <c r="DZ119" s="1084"/>
    </row>
    <row r="120" spans="1:130" s="248" customFormat="1" ht="26.25" customHeight="1" x14ac:dyDescent="0.2">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466</v>
      </c>
      <c r="AB120" s="1055"/>
      <c r="AC120" s="1055"/>
      <c r="AD120" s="1055"/>
      <c r="AE120" s="1056"/>
      <c r="AF120" s="1057" t="s">
        <v>393</v>
      </c>
      <c r="AG120" s="1055"/>
      <c r="AH120" s="1055"/>
      <c r="AI120" s="1055"/>
      <c r="AJ120" s="1056"/>
      <c r="AK120" s="1057" t="s">
        <v>472</v>
      </c>
      <c r="AL120" s="1055"/>
      <c r="AM120" s="1055"/>
      <c r="AN120" s="1055"/>
      <c r="AO120" s="1056"/>
      <c r="AP120" s="1058" t="s">
        <v>472</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8546156</v>
      </c>
      <c r="BR120" s="1023"/>
      <c r="BS120" s="1023"/>
      <c r="BT120" s="1023"/>
      <c r="BU120" s="1023"/>
      <c r="BV120" s="1023">
        <v>8464405</v>
      </c>
      <c r="BW120" s="1023"/>
      <c r="BX120" s="1023"/>
      <c r="BY120" s="1023"/>
      <c r="BZ120" s="1023"/>
      <c r="CA120" s="1023">
        <v>8019394</v>
      </c>
      <c r="CB120" s="1023"/>
      <c r="CC120" s="1023"/>
      <c r="CD120" s="1023"/>
      <c r="CE120" s="1023"/>
      <c r="CF120" s="1037">
        <v>37.5</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t="s">
        <v>393</v>
      </c>
      <c r="DH120" s="1023"/>
      <c r="DI120" s="1023"/>
      <c r="DJ120" s="1023"/>
      <c r="DK120" s="1023"/>
      <c r="DL120" s="1023" t="s">
        <v>393</v>
      </c>
      <c r="DM120" s="1023"/>
      <c r="DN120" s="1023"/>
      <c r="DO120" s="1023"/>
      <c r="DP120" s="1023"/>
      <c r="DQ120" s="1023">
        <v>25702482</v>
      </c>
      <c r="DR120" s="1023"/>
      <c r="DS120" s="1023"/>
      <c r="DT120" s="1023"/>
      <c r="DU120" s="1023"/>
      <c r="DV120" s="1024">
        <v>120.1</v>
      </c>
      <c r="DW120" s="1024"/>
      <c r="DX120" s="1024"/>
      <c r="DY120" s="1024"/>
      <c r="DZ120" s="1025"/>
    </row>
    <row r="121" spans="1:130" s="248" customFormat="1" ht="26.25" customHeight="1" x14ac:dyDescent="0.2">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393</v>
      </c>
      <c r="AB121" s="1055"/>
      <c r="AC121" s="1055"/>
      <c r="AD121" s="1055"/>
      <c r="AE121" s="1056"/>
      <c r="AF121" s="1057" t="s">
        <v>472</v>
      </c>
      <c r="AG121" s="1055"/>
      <c r="AH121" s="1055"/>
      <c r="AI121" s="1055"/>
      <c r="AJ121" s="1056"/>
      <c r="AK121" s="1057" t="s">
        <v>393</v>
      </c>
      <c r="AL121" s="1055"/>
      <c r="AM121" s="1055"/>
      <c r="AN121" s="1055"/>
      <c r="AO121" s="1056"/>
      <c r="AP121" s="1058" t="s">
        <v>393</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13561725</v>
      </c>
      <c r="BR121" s="1016"/>
      <c r="BS121" s="1016"/>
      <c r="BT121" s="1016"/>
      <c r="BU121" s="1016"/>
      <c r="BV121" s="1016">
        <v>12752674</v>
      </c>
      <c r="BW121" s="1016"/>
      <c r="BX121" s="1016"/>
      <c r="BY121" s="1016"/>
      <c r="BZ121" s="1016"/>
      <c r="CA121" s="1016">
        <v>12372897</v>
      </c>
      <c r="CB121" s="1016"/>
      <c r="CC121" s="1016"/>
      <c r="CD121" s="1016"/>
      <c r="CE121" s="1016"/>
      <c r="CF121" s="1010">
        <v>57.8</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8116702</v>
      </c>
      <c r="DH121" s="1016"/>
      <c r="DI121" s="1016"/>
      <c r="DJ121" s="1016"/>
      <c r="DK121" s="1016"/>
      <c r="DL121" s="1016">
        <v>7124797</v>
      </c>
      <c r="DM121" s="1016"/>
      <c r="DN121" s="1016"/>
      <c r="DO121" s="1016"/>
      <c r="DP121" s="1016"/>
      <c r="DQ121" s="1016">
        <v>6197905</v>
      </c>
      <c r="DR121" s="1016"/>
      <c r="DS121" s="1016"/>
      <c r="DT121" s="1016"/>
      <c r="DU121" s="1016"/>
      <c r="DV121" s="1017">
        <v>29</v>
      </c>
      <c r="DW121" s="1017"/>
      <c r="DX121" s="1017"/>
      <c r="DY121" s="1017"/>
      <c r="DZ121" s="1018"/>
    </row>
    <row r="122" spans="1:130" s="248" customFormat="1" ht="26.25" customHeight="1" x14ac:dyDescent="0.2">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470</v>
      </c>
      <c r="AB122" s="1055"/>
      <c r="AC122" s="1055"/>
      <c r="AD122" s="1055"/>
      <c r="AE122" s="1056"/>
      <c r="AF122" s="1057" t="s">
        <v>393</v>
      </c>
      <c r="AG122" s="1055"/>
      <c r="AH122" s="1055"/>
      <c r="AI122" s="1055"/>
      <c r="AJ122" s="1056"/>
      <c r="AK122" s="1057" t="s">
        <v>474</v>
      </c>
      <c r="AL122" s="1055"/>
      <c r="AM122" s="1055"/>
      <c r="AN122" s="1055"/>
      <c r="AO122" s="1056"/>
      <c r="AP122" s="1058" t="s">
        <v>470</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52105233</v>
      </c>
      <c r="BR122" s="1094"/>
      <c r="BS122" s="1094"/>
      <c r="BT122" s="1094"/>
      <c r="BU122" s="1094"/>
      <c r="BV122" s="1094">
        <v>53208106</v>
      </c>
      <c r="BW122" s="1094"/>
      <c r="BX122" s="1094"/>
      <c r="BY122" s="1094"/>
      <c r="BZ122" s="1094"/>
      <c r="CA122" s="1094">
        <v>54842299</v>
      </c>
      <c r="CB122" s="1094"/>
      <c r="CC122" s="1094"/>
      <c r="CD122" s="1094"/>
      <c r="CE122" s="1094"/>
      <c r="CF122" s="1114">
        <v>256.39999999999998</v>
      </c>
      <c r="CG122" s="1115"/>
      <c r="CH122" s="1115"/>
      <c r="CI122" s="1115"/>
      <c r="CJ122" s="1115"/>
      <c r="CK122" s="1106"/>
      <c r="CL122" s="1107"/>
      <c r="CM122" s="1107"/>
      <c r="CN122" s="1107"/>
      <c r="CO122" s="1108"/>
      <c r="CP122" s="1116" t="s">
        <v>411</v>
      </c>
      <c r="CQ122" s="1117"/>
      <c r="CR122" s="1117"/>
      <c r="CS122" s="1117"/>
      <c r="CT122" s="1117"/>
      <c r="CU122" s="1117"/>
      <c r="CV122" s="1117"/>
      <c r="CW122" s="1117"/>
      <c r="CX122" s="1117"/>
      <c r="CY122" s="1117"/>
      <c r="CZ122" s="1117"/>
      <c r="DA122" s="1117"/>
      <c r="DB122" s="1117"/>
      <c r="DC122" s="1117"/>
      <c r="DD122" s="1117"/>
      <c r="DE122" s="1117"/>
      <c r="DF122" s="1118"/>
      <c r="DG122" s="1015">
        <v>717702</v>
      </c>
      <c r="DH122" s="1016"/>
      <c r="DI122" s="1016"/>
      <c r="DJ122" s="1016"/>
      <c r="DK122" s="1016"/>
      <c r="DL122" s="1016">
        <v>627361</v>
      </c>
      <c r="DM122" s="1016"/>
      <c r="DN122" s="1016"/>
      <c r="DO122" s="1016"/>
      <c r="DP122" s="1016"/>
      <c r="DQ122" s="1016">
        <v>463627</v>
      </c>
      <c r="DR122" s="1016"/>
      <c r="DS122" s="1016"/>
      <c r="DT122" s="1016"/>
      <c r="DU122" s="1016"/>
      <c r="DV122" s="1017">
        <v>2.2000000000000002</v>
      </c>
      <c r="DW122" s="1017"/>
      <c r="DX122" s="1017"/>
      <c r="DY122" s="1017"/>
      <c r="DZ122" s="1018"/>
    </row>
    <row r="123" spans="1:130" s="248" customFormat="1" ht="26.25" customHeight="1" x14ac:dyDescent="0.2">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1828</v>
      </c>
      <c r="AB123" s="1055"/>
      <c r="AC123" s="1055"/>
      <c r="AD123" s="1055"/>
      <c r="AE123" s="1056"/>
      <c r="AF123" s="1057">
        <v>1828</v>
      </c>
      <c r="AG123" s="1055"/>
      <c r="AH123" s="1055"/>
      <c r="AI123" s="1055"/>
      <c r="AJ123" s="1056"/>
      <c r="AK123" s="1057">
        <v>1828</v>
      </c>
      <c r="AL123" s="1055"/>
      <c r="AM123" s="1055"/>
      <c r="AN123" s="1055"/>
      <c r="AO123" s="1056"/>
      <c r="AP123" s="1058">
        <v>0</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486</v>
      </c>
      <c r="BP123" s="1102"/>
      <c r="BQ123" s="1161">
        <v>74213114</v>
      </c>
      <c r="BR123" s="1162"/>
      <c r="BS123" s="1162"/>
      <c r="BT123" s="1162"/>
      <c r="BU123" s="1162"/>
      <c r="BV123" s="1162">
        <v>74425185</v>
      </c>
      <c r="BW123" s="1162"/>
      <c r="BX123" s="1162"/>
      <c r="BY123" s="1162"/>
      <c r="BZ123" s="1162"/>
      <c r="CA123" s="1162">
        <v>75234590</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v>189342</v>
      </c>
      <c r="DH123" s="1055"/>
      <c r="DI123" s="1055"/>
      <c r="DJ123" s="1055"/>
      <c r="DK123" s="1056"/>
      <c r="DL123" s="1057">
        <v>77490</v>
      </c>
      <c r="DM123" s="1055"/>
      <c r="DN123" s="1055"/>
      <c r="DO123" s="1055"/>
      <c r="DP123" s="1056"/>
      <c r="DQ123" s="1057">
        <v>101732</v>
      </c>
      <c r="DR123" s="1055"/>
      <c r="DS123" s="1055"/>
      <c r="DT123" s="1055"/>
      <c r="DU123" s="1056"/>
      <c r="DV123" s="1058">
        <v>0.5</v>
      </c>
      <c r="DW123" s="1059"/>
      <c r="DX123" s="1059"/>
      <c r="DY123" s="1059"/>
      <c r="DZ123" s="1060"/>
    </row>
    <row r="124" spans="1:130" s="248" customFormat="1" ht="26.25" customHeight="1" thickBot="1" x14ac:dyDescent="0.25">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472</v>
      </c>
      <c r="AB124" s="1055"/>
      <c r="AC124" s="1055"/>
      <c r="AD124" s="1055"/>
      <c r="AE124" s="1056"/>
      <c r="AF124" s="1057" t="s">
        <v>466</v>
      </c>
      <c r="AG124" s="1055"/>
      <c r="AH124" s="1055"/>
      <c r="AI124" s="1055"/>
      <c r="AJ124" s="1056"/>
      <c r="AK124" s="1057" t="s">
        <v>468</v>
      </c>
      <c r="AL124" s="1055"/>
      <c r="AM124" s="1055"/>
      <c r="AN124" s="1055"/>
      <c r="AO124" s="1056"/>
      <c r="AP124" s="1058" t="s">
        <v>468</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53</v>
      </c>
      <c r="BR124" s="1124"/>
      <c r="BS124" s="1124"/>
      <c r="BT124" s="1124"/>
      <c r="BU124" s="1124"/>
      <c r="BV124" s="1124">
        <v>42.9</v>
      </c>
      <c r="BW124" s="1124"/>
      <c r="BX124" s="1124"/>
      <c r="BY124" s="1124"/>
      <c r="BZ124" s="1124"/>
      <c r="CA124" s="1124">
        <v>46.7</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v>30605149</v>
      </c>
      <c r="DH124" s="1080"/>
      <c r="DI124" s="1080"/>
      <c r="DJ124" s="1080"/>
      <c r="DK124" s="1081"/>
      <c r="DL124" s="1079">
        <v>28063183</v>
      </c>
      <c r="DM124" s="1080"/>
      <c r="DN124" s="1080"/>
      <c r="DO124" s="1080"/>
      <c r="DP124" s="1081"/>
      <c r="DQ124" s="1079">
        <v>39628</v>
      </c>
      <c r="DR124" s="1080"/>
      <c r="DS124" s="1080"/>
      <c r="DT124" s="1080"/>
      <c r="DU124" s="1081"/>
      <c r="DV124" s="1082">
        <v>0.2</v>
      </c>
      <c r="DW124" s="1083"/>
      <c r="DX124" s="1083"/>
      <c r="DY124" s="1083"/>
      <c r="DZ124" s="1084"/>
    </row>
    <row r="125" spans="1:130" s="248" customFormat="1" ht="26.25" customHeight="1" x14ac:dyDescent="0.2">
      <c r="A125" s="1155"/>
      <c r="B125" s="1042"/>
      <c r="C125" s="1012" t="s">
        <v>473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472</v>
      </c>
      <c r="AB125" s="1055"/>
      <c r="AC125" s="1055"/>
      <c r="AD125" s="1055"/>
      <c r="AE125" s="1056"/>
      <c r="AF125" s="1057" t="s">
        <v>393</v>
      </c>
      <c r="AG125" s="1055"/>
      <c r="AH125" s="1055"/>
      <c r="AI125" s="1055"/>
      <c r="AJ125" s="1056"/>
      <c r="AK125" s="1057" t="s">
        <v>393</v>
      </c>
      <c r="AL125" s="1055"/>
      <c r="AM125" s="1055"/>
      <c r="AN125" s="1055"/>
      <c r="AO125" s="1056"/>
      <c r="AP125" s="1058" t="s">
        <v>393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444</v>
      </c>
      <c r="DH125" s="1023"/>
      <c r="DI125" s="1023"/>
      <c r="DJ125" s="1023"/>
      <c r="DK125" s="1023"/>
      <c r="DL125" s="1023" t="s">
        <v>468</v>
      </c>
      <c r="DM125" s="1023"/>
      <c r="DN125" s="1023"/>
      <c r="DO125" s="1023"/>
      <c r="DP125" s="1023"/>
      <c r="DQ125" s="1023" t="s">
        <v>468</v>
      </c>
      <c r="DR125" s="1023"/>
      <c r="DS125" s="1023"/>
      <c r="DT125" s="1023"/>
      <c r="DU125" s="1023"/>
      <c r="DV125" s="1024" t="s">
        <v>393</v>
      </c>
      <c r="DW125" s="1024"/>
      <c r="DX125" s="1024"/>
      <c r="DY125" s="1024"/>
      <c r="DZ125" s="1025"/>
    </row>
    <row r="126" spans="1:130" s="248" customFormat="1" ht="26.25" customHeight="1" thickBot="1" x14ac:dyDescent="0.25">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393</v>
      </c>
      <c r="AB126" s="1055"/>
      <c r="AC126" s="1055"/>
      <c r="AD126" s="1055"/>
      <c r="AE126" s="1056"/>
      <c r="AF126" s="1057" t="s">
        <v>472</v>
      </c>
      <c r="AG126" s="1055"/>
      <c r="AH126" s="1055"/>
      <c r="AI126" s="1055"/>
      <c r="AJ126" s="1056"/>
      <c r="AK126" s="1057" t="s">
        <v>492</v>
      </c>
      <c r="AL126" s="1055"/>
      <c r="AM126" s="1055"/>
      <c r="AN126" s="1055"/>
      <c r="AO126" s="1056"/>
      <c r="AP126" s="1058" t="s">
        <v>468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472</v>
      </c>
      <c r="DH126" s="1016"/>
      <c r="DI126" s="1016"/>
      <c r="DJ126" s="1016"/>
      <c r="DK126" s="1016"/>
      <c r="DL126" s="1016" t="s">
        <v>474</v>
      </c>
      <c r="DM126" s="1016"/>
      <c r="DN126" s="1016"/>
      <c r="DO126" s="1016"/>
      <c r="DP126" s="1016"/>
      <c r="DQ126" s="1016" t="s">
        <v>472</v>
      </c>
      <c r="DR126" s="1016"/>
      <c r="DS126" s="1016"/>
      <c r="DT126" s="1016"/>
      <c r="DU126" s="1016"/>
      <c r="DV126" s="1017" t="s">
        <v>492</v>
      </c>
      <c r="DW126" s="1017"/>
      <c r="DX126" s="1017"/>
      <c r="DY126" s="1017"/>
      <c r="DZ126" s="1018"/>
    </row>
    <row r="127" spans="1:130" s="248" customFormat="1" ht="26.25" customHeight="1" x14ac:dyDescent="0.2">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466</v>
      </c>
      <c r="AB127" s="1055"/>
      <c r="AC127" s="1055"/>
      <c r="AD127" s="1055"/>
      <c r="AE127" s="1056"/>
      <c r="AF127" s="1057" t="s">
        <v>393</v>
      </c>
      <c r="AG127" s="1055"/>
      <c r="AH127" s="1055"/>
      <c r="AI127" s="1055"/>
      <c r="AJ127" s="1056"/>
      <c r="AK127" s="1057" t="s">
        <v>474</v>
      </c>
      <c r="AL127" s="1055"/>
      <c r="AM127" s="1055"/>
      <c r="AN127" s="1055"/>
      <c r="AO127" s="1056"/>
      <c r="AP127" s="1058" t="s">
        <v>472</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472</v>
      </c>
      <c r="DH127" s="1016"/>
      <c r="DI127" s="1016"/>
      <c r="DJ127" s="1016"/>
      <c r="DK127" s="1016"/>
      <c r="DL127" s="1016" t="s">
        <v>393</v>
      </c>
      <c r="DM127" s="1016"/>
      <c r="DN127" s="1016"/>
      <c r="DO127" s="1016"/>
      <c r="DP127" s="1016"/>
      <c r="DQ127" s="1016" t="s">
        <v>472</v>
      </c>
      <c r="DR127" s="1016"/>
      <c r="DS127" s="1016"/>
      <c r="DT127" s="1016"/>
      <c r="DU127" s="1016"/>
      <c r="DV127" s="1017" t="s">
        <v>472</v>
      </c>
      <c r="DW127" s="1017"/>
      <c r="DX127" s="1017"/>
      <c r="DY127" s="1017"/>
      <c r="DZ127" s="1018"/>
    </row>
    <row r="128" spans="1:130" s="248" customFormat="1" ht="26.25" customHeight="1" thickBot="1" x14ac:dyDescent="0.25">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1163148</v>
      </c>
      <c r="AB128" s="1144"/>
      <c r="AC128" s="1144"/>
      <c r="AD128" s="1144"/>
      <c r="AE128" s="1145"/>
      <c r="AF128" s="1146">
        <v>1268083</v>
      </c>
      <c r="AG128" s="1144"/>
      <c r="AH128" s="1144"/>
      <c r="AI128" s="1144"/>
      <c r="AJ128" s="1145"/>
      <c r="AK128" s="1146">
        <v>1083212</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393</v>
      </c>
      <c r="BG128" s="1151"/>
      <c r="BH128" s="1151"/>
      <c r="BI128" s="1151"/>
      <c r="BJ128" s="1151"/>
      <c r="BK128" s="1151"/>
      <c r="BL128" s="1152"/>
      <c r="BM128" s="1150">
        <v>12.06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v>29</v>
      </c>
      <c r="DH128" s="1136"/>
      <c r="DI128" s="1136"/>
      <c r="DJ128" s="1136"/>
      <c r="DK128" s="1136"/>
      <c r="DL128" s="1136">
        <v>239</v>
      </c>
      <c r="DM128" s="1136"/>
      <c r="DN128" s="1136"/>
      <c r="DO128" s="1136"/>
      <c r="DP128" s="1136"/>
      <c r="DQ128" s="1136" t="s">
        <v>472</v>
      </c>
      <c r="DR128" s="1136"/>
      <c r="DS128" s="1136"/>
      <c r="DT128" s="1136"/>
      <c r="DU128" s="1136"/>
      <c r="DV128" s="1137" t="s">
        <v>393</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24431147</v>
      </c>
      <c r="AB129" s="1055"/>
      <c r="AC129" s="1055"/>
      <c r="AD129" s="1055"/>
      <c r="AE129" s="1056"/>
      <c r="AF129" s="1057">
        <v>24647080</v>
      </c>
      <c r="AG129" s="1055"/>
      <c r="AH129" s="1055"/>
      <c r="AI129" s="1055"/>
      <c r="AJ129" s="1056"/>
      <c r="AK129" s="1057">
        <v>25379344</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472</v>
      </c>
      <c r="BG129" s="1165"/>
      <c r="BH129" s="1165"/>
      <c r="BI129" s="1165"/>
      <c r="BJ129" s="1165"/>
      <c r="BK129" s="1165"/>
      <c r="BL129" s="1166"/>
      <c r="BM129" s="1164">
        <v>17.059999999999999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4011886</v>
      </c>
      <c r="AB130" s="1055"/>
      <c r="AC130" s="1055"/>
      <c r="AD130" s="1055"/>
      <c r="AE130" s="1056"/>
      <c r="AF130" s="1057">
        <v>3985490</v>
      </c>
      <c r="AG130" s="1055"/>
      <c r="AH130" s="1055"/>
      <c r="AI130" s="1055"/>
      <c r="AJ130" s="1056"/>
      <c r="AK130" s="1057">
        <v>3986076</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6.6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20419261</v>
      </c>
      <c r="AB131" s="1080"/>
      <c r="AC131" s="1080"/>
      <c r="AD131" s="1080"/>
      <c r="AE131" s="1081"/>
      <c r="AF131" s="1079">
        <v>20661590</v>
      </c>
      <c r="AG131" s="1080"/>
      <c r="AH131" s="1080"/>
      <c r="AI131" s="1080"/>
      <c r="AJ131" s="1081"/>
      <c r="AK131" s="1079">
        <v>21393268</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v>46.7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8.2899474180000006</v>
      </c>
      <c r="AB132" s="1196"/>
      <c r="AC132" s="1196"/>
      <c r="AD132" s="1196"/>
      <c r="AE132" s="1197"/>
      <c r="AF132" s="1198">
        <v>5.3441143689999997</v>
      </c>
      <c r="AG132" s="1196"/>
      <c r="AH132" s="1196"/>
      <c r="AI132" s="1196"/>
      <c r="AJ132" s="1197"/>
      <c r="AK132" s="1198">
        <v>6.3863267639999997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8.4</v>
      </c>
      <c r="AB133" s="1179"/>
      <c r="AC133" s="1179"/>
      <c r="AD133" s="1179"/>
      <c r="AE133" s="1180"/>
      <c r="AF133" s="1178">
        <v>7.3</v>
      </c>
      <c r="AG133" s="1179"/>
      <c r="AH133" s="1179"/>
      <c r="AI133" s="1179"/>
      <c r="AJ133" s="1180"/>
      <c r="AK133" s="1178">
        <v>6.6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1rU9HeCEEXbPecjgVTDNKB32Ru1+3i46Qo60eimfUyV+ybqfVuemeRbOrNTRGzWNjnqLNMrIunpG0HllHPe4g==" saltValue="EvXFtc7U9IcrQgxMNPz9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2" zoomScale="70" zoomScaleNormal="85" zoomScaleSheetLayoutView="70" workbookViewId="0">
      <selection activeCell="AW95" sqref="AW95"/>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514</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eg3wRHZd6XsAqYw9TLN73VPGzWRLSVl2OskL1Xg+9hANqpqGsuTkN31JyG3+lPsPRHYy8S/mpng6jGrOMAkkfQ==" saltValue="c+nn5/ZhzilxgCNFbilW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9" zoomScaleNormal="69"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2vwreQtjBFU5J18Ev6x0lenkH8LboFvUOOZIzZsAr4gnV1Q3yB1tiZ8WSDduRPyGxyDDxLpIgLJO0AUH8WULQ==" saltValue="uvvH49GITXr5vdE4OZAk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7" zoomScaleSheetLayoutView="77"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8160059</v>
      </c>
      <c r="AP9" s="314">
        <v>72504</v>
      </c>
      <c r="AQ9" s="315">
        <v>63345</v>
      </c>
      <c r="AR9" s="316">
        <v>14.5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90135</v>
      </c>
      <c r="AP10" s="317">
        <v>801</v>
      </c>
      <c r="AQ10" s="318">
        <v>4099</v>
      </c>
      <c r="AR10" s="319">
        <v>-80.5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v>361074</v>
      </c>
      <c r="AP11" s="317">
        <v>3208</v>
      </c>
      <c r="AQ11" s="318">
        <v>1825</v>
      </c>
      <c r="AR11" s="319">
        <v>75.8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526</v>
      </c>
      <c r="AP12" s="317" t="s">
        <v>526</v>
      </c>
      <c r="AQ12" s="318">
        <v>40</v>
      </c>
      <c r="AR12" s="319" t="s">
        <v>526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527</v>
      </c>
      <c r="AL13" s="1216"/>
      <c r="AM13" s="1216"/>
      <c r="AN13" s="1217"/>
      <c r="AO13" s="317">
        <v>260413</v>
      </c>
      <c r="AP13" s="317">
        <v>2314</v>
      </c>
      <c r="AQ13" s="318">
        <v>1974</v>
      </c>
      <c r="AR13" s="319">
        <v>17.2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528</v>
      </c>
      <c r="AL14" s="1216"/>
      <c r="AM14" s="1216"/>
      <c r="AN14" s="1217"/>
      <c r="AO14" s="317">
        <v>138854</v>
      </c>
      <c r="AP14" s="317">
        <v>1234</v>
      </c>
      <c r="AQ14" s="318">
        <v>1633</v>
      </c>
      <c r="AR14" s="319">
        <v>-24.4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529</v>
      </c>
      <c r="AL15" s="1222"/>
      <c r="AM15" s="1222"/>
      <c r="AN15" s="1223"/>
      <c r="AO15" s="317">
        <v>-514867</v>
      </c>
      <c r="AP15" s="317">
        <v>-4575</v>
      </c>
      <c r="AQ15" s="318">
        <v>-4020</v>
      </c>
      <c r="AR15" s="319">
        <v>13.8</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8495668</v>
      </c>
      <c r="AP16" s="317">
        <v>75486</v>
      </c>
      <c r="AQ16" s="318">
        <v>68896</v>
      </c>
      <c r="AR16" s="319">
        <v>9.6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534</v>
      </c>
      <c r="AL21" s="1225"/>
      <c r="AM21" s="1225"/>
      <c r="AN21" s="1226"/>
      <c r="AO21" s="330">
        <v>7.86</v>
      </c>
      <c r="AP21" s="331">
        <v>6.55</v>
      </c>
      <c r="AQ21" s="332">
        <v>1.31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535</v>
      </c>
      <c r="AL22" s="1225"/>
      <c r="AM22" s="1225"/>
      <c r="AN22" s="1226"/>
      <c r="AO22" s="335">
        <v>98</v>
      </c>
      <c r="AP22" s="336">
        <v>99.7</v>
      </c>
      <c r="AQ22" s="337">
        <v>-1.7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3491419</v>
      </c>
      <c r="AP32" s="345">
        <v>31022</v>
      </c>
      <c r="AQ32" s="346">
        <v>35933</v>
      </c>
      <c r="AR32" s="347">
        <v>-13.7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526</v>
      </c>
      <c r="AP33" s="345" t="s">
        <v>526</v>
      </c>
      <c r="AQ33" s="346" t="s">
        <v>526</v>
      </c>
      <c r="AR33" s="347" t="s">
        <v>526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526</v>
      </c>
      <c r="AP34" s="345" t="s">
        <v>526</v>
      </c>
      <c r="AQ34" s="346">
        <v>14</v>
      </c>
      <c r="AR34" s="347" t="s">
        <v>526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2937724</v>
      </c>
      <c r="AP35" s="345">
        <v>26102</v>
      </c>
      <c r="AQ35" s="346">
        <v>11386</v>
      </c>
      <c r="AR35" s="347">
        <v>129.19999999999999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910</v>
      </c>
      <c r="AP36" s="345">
        <v>8</v>
      </c>
      <c r="AQ36" s="346">
        <v>1734</v>
      </c>
      <c r="AR36" s="347">
        <v>-99.5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v>1828</v>
      </c>
      <c r="AP37" s="345">
        <v>16</v>
      </c>
      <c r="AQ37" s="346">
        <v>495</v>
      </c>
      <c r="AR37" s="347">
        <v>-96.8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v>3651</v>
      </c>
      <c r="AP38" s="348">
        <v>32</v>
      </c>
      <c r="AQ38" s="349">
        <v>1</v>
      </c>
      <c r="AR38" s="337">
        <v>3100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v>-1083212</v>
      </c>
      <c r="AP39" s="345">
        <v>-9625</v>
      </c>
      <c r="AQ39" s="346">
        <v>-7666</v>
      </c>
      <c r="AR39" s="347">
        <v>25.6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-3986076</v>
      </c>
      <c r="AP40" s="345">
        <v>-35417</v>
      </c>
      <c r="AQ40" s="346">
        <v>-31862</v>
      </c>
      <c r="AR40" s="347">
        <v>11.2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1366244</v>
      </c>
      <c r="AP41" s="345">
        <v>12139</v>
      </c>
      <c r="AQ41" s="346">
        <v>10035</v>
      </c>
      <c r="AR41" s="347">
        <v>21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6451348</v>
      </c>
      <c r="AN51" s="367">
        <v>57141</v>
      </c>
      <c r="AO51" s="368">
        <v>33.299999999999997</v>
      </c>
      <c r="AP51" s="369">
        <v>63257</v>
      </c>
      <c r="AQ51" s="370">
        <v>36.200000000000003</v>
      </c>
      <c r="AR51" s="371">
        <v>-2.9</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3435698</v>
      </c>
      <c r="AN52" s="375">
        <v>30431</v>
      </c>
      <c r="AO52" s="376">
        <v>59.2</v>
      </c>
      <c r="AP52" s="377">
        <v>27259</v>
      </c>
      <c r="AQ52" s="378">
        <v>-1.4</v>
      </c>
      <c r="AR52" s="379">
        <v>60.6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6318800</v>
      </c>
      <c r="AN53" s="367">
        <v>56057</v>
      </c>
      <c r="AO53" s="368">
        <v>-1.9</v>
      </c>
      <c r="AP53" s="369">
        <v>52308</v>
      </c>
      <c r="AQ53" s="370">
        <v>-17.3</v>
      </c>
      <c r="AR53" s="371">
        <v>15.4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3798108</v>
      </c>
      <c r="AN54" s="375">
        <v>33695</v>
      </c>
      <c r="AO54" s="376">
        <v>10.7</v>
      </c>
      <c r="AP54" s="377">
        <v>28695</v>
      </c>
      <c r="AQ54" s="378">
        <v>5.3</v>
      </c>
      <c r="AR54" s="379">
        <v>5.4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4619283</v>
      </c>
      <c r="AN55" s="367">
        <v>40817</v>
      </c>
      <c r="AO55" s="368">
        <v>-27.2</v>
      </c>
      <c r="AP55" s="369">
        <v>46402</v>
      </c>
      <c r="AQ55" s="370">
        <v>-11.3</v>
      </c>
      <c r="AR55" s="371">
        <v>-15.9</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2434945</v>
      </c>
      <c r="AN56" s="375">
        <v>21516</v>
      </c>
      <c r="AO56" s="376">
        <v>-36.1</v>
      </c>
      <c r="AP56" s="377">
        <v>26897</v>
      </c>
      <c r="AQ56" s="378">
        <v>-6.3</v>
      </c>
      <c r="AR56" s="379">
        <v>-29.8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5586418</v>
      </c>
      <c r="AN57" s="367">
        <v>49448</v>
      </c>
      <c r="AO57" s="368">
        <v>21.1</v>
      </c>
      <c r="AP57" s="369">
        <v>66343</v>
      </c>
      <c r="AQ57" s="370">
        <v>43</v>
      </c>
      <c r="AR57" s="371">
        <v>-21.9</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3435887</v>
      </c>
      <c r="AN58" s="375">
        <v>30413</v>
      </c>
      <c r="AO58" s="376">
        <v>41.4</v>
      </c>
      <c r="AP58" s="377">
        <v>34529</v>
      </c>
      <c r="AQ58" s="378">
        <v>28.4</v>
      </c>
      <c r="AR58" s="379">
        <v>13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9870744</v>
      </c>
      <c r="AN59" s="367">
        <v>87704</v>
      </c>
      <c r="AO59" s="368">
        <v>77.400000000000006</v>
      </c>
      <c r="AP59" s="369">
        <v>56416</v>
      </c>
      <c r="AQ59" s="370">
        <v>-15</v>
      </c>
      <c r="AR59" s="371">
        <v>92.4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6477068</v>
      </c>
      <c r="AN60" s="375">
        <v>57550</v>
      </c>
      <c r="AO60" s="376">
        <v>89.2</v>
      </c>
      <c r="AP60" s="377">
        <v>32623</v>
      </c>
      <c r="AQ60" s="378">
        <v>-5.5</v>
      </c>
      <c r="AR60" s="379">
        <v>94.7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6569319</v>
      </c>
      <c r="AN61" s="382">
        <v>58233</v>
      </c>
      <c r="AO61" s="383">
        <v>20.5</v>
      </c>
      <c r="AP61" s="384">
        <v>56945</v>
      </c>
      <c r="AQ61" s="385">
        <v>7.1</v>
      </c>
      <c r="AR61" s="371">
        <v>13.4</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3916341</v>
      </c>
      <c r="AN62" s="375">
        <v>34721</v>
      </c>
      <c r="AO62" s="376">
        <v>32.9</v>
      </c>
      <c r="AP62" s="377">
        <v>30001</v>
      </c>
      <c r="AQ62" s="378">
        <v>4.0999999999999996</v>
      </c>
      <c r="AR62" s="379">
        <v>28.8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ClLxsAxiegLkvi/v6BaTQ3h2Mx/2+KY2hVEDNGdR0YuF2kwOpLolgv5r3dSgBqVH3P9yMSRVSF9/EEJQUbBNUQ==" saltValue="zl/k0/2mQOXiLiiIls/M4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77" zoomScaleNormal="77" zoomScaleSheetLayoutView="55" workbookViewId="0">
      <selection activeCell="BI93" sqref="BI93"/>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row r="121" spans="125:125" ht="13.5" hidden="1" customHeight="1" x14ac:dyDescent="0.2">
      <c r="DU121" s="292"/>
    </row>
  </sheetData>
  <sheetProtection algorithmName="SHA-512" hashValue="79mTAUj2fHjZ7RtfDFwDJwYV0K4d4chcfKB3KWuL36Ox+OnrKAniSC5Mq2MCM+XpuFtxaobAddndVKPzR5o58g==" saltValue="mYGIZ6P6s9PpVZDjOz2E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8" zoomScale="69" zoomScaleNormal="69"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566</v>
      </c>
    </row>
  </sheetData>
  <sheetProtection algorithmName="SHA-512" hashValue="UihwQguTdnCPi+OovqU5IAqQJ0aBPSGh1yk7jm53xURwBshAoFItP3ti+GR40FuXwJGR9wFcxR3D20jMB/+gEQ==" saltValue="op1twu1ikdTvozWeJbrI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68" zoomScaleNormal="68"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38" t="s">
        <v>3</v>
      </c>
      <c r="D47" s="1238"/>
      <c r="E47" s="1239"/>
      <c r="F47" s="11">
        <v>18.46</v>
      </c>
      <c r="G47" s="12">
        <v>16.14</v>
      </c>
      <c r="H47" s="12">
        <v>11.47</v>
      </c>
      <c r="I47" s="12">
        <v>11.31</v>
      </c>
      <c r="J47" s="13">
        <v>10.54</v>
      </c>
    </row>
    <row r="48" spans="2:10" ht="57.75" customHeight="1" x14ac:dyDescent="0.2">
      <c r="B48" s="14"/>
      <c r="C48" s="1240" t="s">
        <v>4</v>
      </c>
      <c r="D48" s="1240"/>
      <c r="E48" s="1241"/>
      <c r="F48" s="15">
        <v>2.5499999999999998</v>
      </c>
      <c r="G48" s="16">
        <v>2.35</v>
      </c>
      <c r="H48" s="16">
        <v>3.8</v>
      </c>
      <c r="I48" s="16">
        <v>4.55</v>
      </c>
      <c r="J48" s="17">
        <v>2.62</v>
      </c>
    </row>
    <row r="49" spans="2:10" ht="57.75" customHeight="1" thickBot="1" x14ac:dyDescent="0.25">
      <c r="B49" s="18"/>
      <c r="C49" s="1242" t="s">
        <v>5</v>
      </c>
      <c r="D49" s="1242"/>
      <c r="E49" s="1243"/>
      <c r="F49" s="19" t="s">
        <v>572</v>
      </c>
      <c r="G49" s="20" t="s">
        <v>573</v>
      </c>
      <c r="H49" s="20" t="s">
        <v>574</v>
      </c>
      <c r="I49" s="20">
        <v>2.2200000000000002</v>
      </c>
      <c r="J49" s="21" t="s">
        <v>575</v>
      </c>
    </row>
    <row r="50" spans="2:10" ht="13.5" customHeight="1" x14ac:dyDescent="0.2"/>
  </sheetData>
  <sheetProtection algorithmName="SHA-512" hashValue="soon97ApKpX39Act8MQn2ahy4vigSJFKlPFLSkgvWJ8LH2ho8pF4wMUrF+6moYfWiaNExHs6VB5eEdLyNtiryg==" saltValue="pAbPX86Ev7qFOdqh9iFp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浅居 秀規</cp:lastModifiedBy>
  <cp:lastPrinted>2022-03-25T07:11:38Z</cp:lastPrinted>
  <dcterms:created xsi:type="dcterms:W3CDTF">2022-02-02T05:41:29Z</dcterms:created>
  <dcterms:modified xsi:type="dcterms:W3CDTF">2022-09-29T07:49:54Z</dcterms:modified>
  <cp:category/>
</cp:coreProperties>
</file>