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omain-p\hikone\財政課\08　★決算統計\令和04年度決算統計\11財政状況資料\①R5.9.20〆切（令和3年度決算2回目）\④県提出\"/>
    </mc:Choice>
  </mc:AlternateContent>
  <xr:revisionPtr revIDLastSave="0" documentId="13_ncr:1_{B98F36F2-E4E8-40BF-B535-0E196449B4AC}"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s="1"/>
  <c r="BW34" i="10" l="1"/>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<sst xmlns="http://schemas.openxmlformats.org/spreadsheetml/2006/main" count="1116" uniqueCount="634">
  <si>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</si>
  <si>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</si>
  <si>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</si>
  <si>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</si>
  <si>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</si>
  <si>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</si>
  <si>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</si>
  <si>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</si>
  <si>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</si>
  <si>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</si>
  <si>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</si>
  <si>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</si>
  <si>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</si>
  <si>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</si>
  <si>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</si>
  <si>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</si>
  <si>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</si>
  <si>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</si>
  <si>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</si>
  <si>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</si>
  <si>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</si>
  <si>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</si>
  <si>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</si>
  <si>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</si>
  <si>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</si>
  <si>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</si>
  <si>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</si>
  <si>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</si>
  <si>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</si>
  <si>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</si>
  <si>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</si>
  <si>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</si>
  <si>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</si>
  <si>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</si>
  <si>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</si>
  <si>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</si>
  <si>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</si>
  <si>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</si>
  <si>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</si>
  <si>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</si>
  <si>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</si>
  <si>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</si>
  <si>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</si>
  <si>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</si>
  <si>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</si>
  <si>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</si>
  <si>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</si>
  <si>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</si>
  <si>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</si>
  <si>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</si>
  <si>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</si>
  <si>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</si>
  <si>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</si>
  <si>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</si>
  <si>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</si>
  <si>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</si>
  <si>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</si>
  <si>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</si>
  <si>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</si>
  <si>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</si>
  <si>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</si>
  <si>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</si>
  <si>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</si>
  <si>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</si>
  <si>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</si>
  <si>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</si>
  <si>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</si>
  <si>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</si>
  <si>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</si>
  <si>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</si>
  <si>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</si>
  <si>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</si>
  <si>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</si>
  <si>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</si>
  <si>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</si>
  <si>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</si>
  <si>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</si>
  <si>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</si>
  <si>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</si>
  <si>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</si>
  <si>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</si>
  <si>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</si>
  <si>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</si>
  <si>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</si>
  <si>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</si>
  <si>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</si>
  <si>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</si>
  <si>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</si>
  <si>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</si>
  <si>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</si>
  <si>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</si>
  <si>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</si>
  <si>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</si>
  <si>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</si>
  <si>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</si>
  <si>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</si>
  <si>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</si>
  <si>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</si>
  <si>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彦根市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</si>
  <si>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</si>
  <si>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</si>
  <si>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</si>
  <si>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</si>
  <si>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</si>
  <si>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</si>
  <si>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</si>
  <si>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</si>
  <si>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</si>
  <si>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</si>
  <si>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</si>
  <si>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</si>
  <si>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</si>
  <si>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</si>
  <si>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</si>
  <si>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</si>
  <si>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</si>
  <si>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</si>
  <si>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</si>
  <si>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</si>
  <si>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</si>
  <si>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</si>
  <si>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</si>
  <si>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</si>
  <si>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</si>
  <si>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</si>
  <si>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</si>
  <si>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</si>
  <si>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</si>
  <si>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</si>
  <si>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</si>
  <si>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</si>
  <si>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</si>
  <si>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</si>
  <si>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</si>
  <si>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</si>
  <si>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</si>
  <si>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</si>
  <si>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</si>
  <si>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</si>
  <si>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</si>
  <si>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</si>
  <si>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</si>
  <si>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</si>
  <si>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</si>
  <si>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</si>
  <si>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</si>
  <si>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</si>
  <si>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</si>
  <si>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</si>
  <si>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</si>
  <si>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</si>
  <si>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</si>
  <si>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</si>
  <si>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</si>
  <si>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</si>
  <si>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</si>
  <si>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</si>
  <si>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</si>
  <si>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</si>
  <si>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</si>
  <si>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</si>
  <si>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</si>
  <si>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</si>
  <si>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</si>
  <si>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</si>
  <si>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</si>
  <si>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</si>
  <si>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</si>
  <si>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</si>
  <si>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</si>
  <si>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</si>
  <si>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</si>
  <si>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</si>
  <si>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</si>
  <si>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</si>
  <si>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</si>
  <si>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</si>
  <si>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</si>
  <si>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</si>
  <si>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</si>
  <si>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</si>
  <si>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</si>
  <si>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</si>
  <si>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</si>
  <si>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</si>
  <si>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</si>
  <si>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</si>
  <si>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</si>
  <si>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</si>
  <si>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</si>
  <si>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</si>
  <si>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</si>
  <si>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</si>
  <si>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</si>
  <si>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</si>
  <si>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</si>
  <si>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</si>
  <si>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</si>
  <si>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</si>
  <si>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</si>
  <si>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</si>
  <si>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</si>
  <si>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</si>
  <si>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</si>
  <si>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</si>
  <si>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</si>
  <si>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</si>
  <si>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</si>
  <si>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</si>
  <si>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</si>
  <si>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</si>
  <si>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</si>
  <si>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</si>
  <si>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</si>
  <si>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</si>
  <si>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</si>
  <si>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</si>
  <si>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</si>
  <si>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</si>
  <si>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</si>
  <si>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</si>
  <si>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</si>
  <si>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</si>
  <si>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</si>
  <si>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</si>
  <si>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</si>
  <si>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</si>
  <si>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</si>
  <si>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</si>
  <si>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</si>
  <si>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</si>
  <si>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</si>
  <si>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</si>
  <si>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</si>
  <si>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</si>
  <si>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</si>
  <si>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</si>
  <si>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　　固定資産税</t>
    <phoneticPr fontId="5"/>
  </si>
  <si>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</si>
  <si>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</si>
  <si>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</si>
  <si>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</si>
  <si>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</si>
  <si>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</si>
  <si>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</si>
  <si>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</si>
  <si>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</si>
  <si>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</si>
  <si>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</si>
  <si>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</si>
  <si>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</si>
  <si>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</si>
  <si>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</si>
  <si>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</si>
  <si>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</si>
  <si>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　　都市計画税</t>
    <phoneticPr fontId="5"/>
  </si>
  <si>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</si>
  <si>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</si>
  <si>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</si>
  <si>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</si>
  <si>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</si>
  <si>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</si>
  <si>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</si>
  <si>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</si>
  <si>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</si>
  <si>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</si>
  <si>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</si>
  <si>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</si>
  <si>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</si>
  <si>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</si>
  <si>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</si>
  <si>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</si>
  <si>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</si>
  <si>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</si>
  <si>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</si>
  <si>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</si>
  <si>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</si>
  <si>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</si>
  <si>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</si>
  <si>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</si>
  <si>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</si>
  <si>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</si>
  <si>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</si>
  <si>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</si>
  <si>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</si>
  <si>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</si>
  <si>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</si>
  <si>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加入世帯数(世帯)</t>
  </si>
  <si>
    <t>諸収入</t>
  </si>
  <si>
    <t>被保険者数(人)</t>
  </si>
  <si>
    <t>　積立金</t>
    <phoneticPr fontId="5"/>
  </si>
  <si>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</si>
  <si>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</si>
  <si>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</si>
  <si>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</si>
  <si>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</si>
  <si>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</si>
  <si>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</si>
  <si>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</si>
  <si>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滋賀県彦根市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</si>
  <si>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</si>
  <si>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</si>
  <si>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</si>
  <si>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</si>
  <si>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</si>
  <si>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</si>
  <si>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</si>
  <si>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</si>
  <si>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</si>
  <si>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</si>
  <si>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</si>
  <si>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</si>
  <si>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</si>
  <si>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</si>
  <si>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</si>
  <si>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</si>
  <si>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</si>
  <si>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</si>
  <si>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</si>
  <si>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</si>
  <si>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休日急病診療所事業特別会計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</si>
  <si>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</si>
  <si>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</si>
  <si>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</si>
  <si>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</si>
  <si>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</si>
  <si>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</si>
  <si>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</si>
  <si>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</si>
  <si>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</si>
  <si>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</si>
  <si>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</si>
  <si>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</si>
  <si>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</si>
  <si>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</si>
  <si>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</si>
  <si>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</si>
  <si>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</si>
  <si>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</si>
  <si>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</si>
  <si>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</si>
  <si>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</si>
  <si>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</si>
  <si>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</si>
  <si>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</si>
  <si>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</si>
  <si>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</si>
  <si>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</si>
  <si>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</si>
  <si>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</si>
  <si>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</si>
  <si>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</si>
  <si>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</si>
  <si>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</si>
  <si>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</si>
  <si>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</si>
  <si>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</si>
  <si>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</si>
  <si>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</si>
  <si>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</si>
  <si>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</si>
  <si>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</si>
  <si>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</si>
  <si>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</si>
  <si>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</si>
  <si>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</si>
  <si>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</si>
  <si>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</si>
  <si>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</si>
  <si>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</si>
  <si>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</si>
  <si>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</si>
  <si>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</si>
  <si>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</si>
  <si>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</si>
  <si>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</si>
  <si>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</si>
  <si>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</si>
  <si>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</si>
  <si>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</si>
  <si>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</si>
  <si>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</si>
  <si>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</si>
  <si>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</si>
  <si>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</si>
  <si>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</si>
  <si>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</si>
  <si>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</si>
  <si>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</si>
  <si>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</si>
  <si>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</si>
  <si>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</si>
  <si>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</si>
  <si>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</si>
  <si>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</si>
  <si>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</si>
  <si>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</si>
  <si>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</si>
  <si>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</si>
  <si>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</si>
  <si>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</si>
  <si>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</si>
  <si>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</si>
  <si>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</si>
  <si>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</si>
  <si>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</si>
  <si>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</si>
  <si>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</si>
  <si>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</si>
  <si>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</si>
  <si>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</si>
  <si>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</si>
  <si>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</si>
  <si>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</si>
  <si>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</si>
  <si>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</si>
  <si>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</si>
  <si>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</si>
  <si>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</si>
  <si>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</si>
  <si>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</si>
  <si>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</si>
  <si>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</si>
  <si>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</si>
  <si>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</si>
  <si>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</si>
  <si>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</si>
  <si>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</si>
  <si>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</si>
  <si>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</si>
  <si>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</si>
  <si>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</si>
  <si>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</si>
  <si>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</si>
  <si>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</si>
  <si>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</si>
  <si>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</si>
  <si>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</si>
  <si>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</si>
  <si>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</si>
  <si>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</si>
  <si>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</si>
  <si>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</si>
  <si>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</si>
  <si>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</si>
  <si>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</si>
  <si>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</si>
  <si>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</si>
  <si>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</si>
  <si>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</si>
  <si>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</si>
  <si>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</si>
  <si>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</si>
  <si>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</si>
  <si>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</si>
  <si>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</si>
  <si>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</si>
  <si>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</si>
  <si>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</si>
  <si>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</si>
  <si>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</si>
  <si>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</si>
  <si>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</si>
  <si>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</si>
  <si>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</si>
  <si>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</si>
  <si>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</si>
  <si>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</si>
  <si>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</si>
  <si>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</si>
  <si>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</si>
  <si>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</si>
  <si>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</si>
  <si>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</si>
  <si>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</si>
  <si>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</si>
  <si>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</si>
  <si>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</si>
  <si>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</si>
  <si>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</si>
  <si>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</si>
  <si>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</si>
  <si>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</si>
  <si>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</si>
  <si>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</si>
  <si>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</si>
  <si>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</si>
  <si>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</si>
  <si>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</si>
  <si>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</si>
  <si>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</si>
  <si>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</si>
  <si>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</si>
  <si>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</si>
  <si>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</si>
  <si>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</si>
  <si>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</si>
  <si>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</si>
  <si>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</si>
  <si>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</si>
  <si>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</si>
  <si>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2.40</t>
  </si>
  <si>
    <t>▲ 2.82</t>
  </si>
  <si>
    <t>▲ 2.23</t>
  </si>
  <si>
    <t>病院事業会計</t>
  </si>
  <si>
    <t>水道事業会計</t>
  </si>
  <si>
    <t>一般会計</t>
  </si>
  <si>
    <t>下水道事業会計</t>
  </si>
  <si>
    <t>国民健康保険事業特別会計</t>
  </si>
  <si>
    <t>介護保険事業特別会計</t>
  </si>
  <si>
    <t>後期高齢者医療事業特別会計</t>
  </si>
  <si>
    <t>休日急病診療所事業特別会計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</si>
  <si>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</si>
  <si>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</si>
  <si>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</si>
  <si>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</si>
  <si>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</si>
  <si>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</si>
  <si>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</si>
  <si>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</si>
  <si>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</si>
  <si>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彦根愛知犬上広域行政組合（一般会計）</t>
    <rPh sb="11" eb="12">
      <t>ア</t>
    </rPh>
    <rPh sb="13" eb="15">
      <t>イッパン</t>
    </rPh>
    <rPh sb="15" eb="17">
      <t>カイケイ</t>
    </rPh>
    <phoneticPr fontId="19"/>
  </si>
  <si>
    <t>彦根市犬上郡営林組合（一般会計）</t>
    <rPh sb="9" eb="10">
      <t>ア</t>
    </rPh>
    <rPh sb="11" eb="13">
      <t>イッパン</t>
    </rPh>
    <rPh sb="13" eb="15">
      <t>カイケイ</t>
    </rPh>
    <phoneticPr fontId="19"/>
  </si>
  <si>
    <t>彦根市米原市山林組合（一般会計）</t>
    <rPh sb="9" eb="10">
      <t>ア</t>
    </rPh>
    <rPh sb="11" eb="13">
      <t>イッパン</t>
    </rPh>
    <rPh sb="13" eb="15">
      <t>カイケイ</t>
    </rPh>
    <phoneticPr fontId="19"/>
  </si>
  <si>
    <t>滋賀県市町村職員研修センター（一般会計）</t>
    <rPh sb="15" eb="17">
      <t>イッパン</t>
    </rPh>
    <rPh sb="17" eb="19">
      <t>カイケイ</t>
    </rPh>
    <phoneticPr fontId="19"/>
  </si>
  <si>
    <t>滋賀県後期高齢者医療広域連合（一般会計）</t>
    <rPh sb="15" eb="17">
      <t>イッパン</t>
    </rPh>
    <rPh sb="17" eb="19">
      <t>カイケイ</t>
    </rPh>
    <phoneticPr fontId="19"/>
  </si>
  <si>
    <t>滋賀県後期高齢者医療広域連合（後期高齢者医療特別会計）</t>
    <rPh sb="15" eb="17">
      <t>コウキ</t>
    </rPh>
    <rPh sb="17" eb="19">
      <t>コウレイ</t>
    </rPh>
    <rPh sb="19" eb="20">
      <t>シャ</t>
    </rPh>
    <rPh sb="20" eb="22">
      <t>イリョウ</t>
    </rPh>
    <rPh sb="22" eb="24">
      <t>トクベツ</t>
    </rPh>
    <rPh sb="24" eb="26">
      <t>カイケイ</t>
    </rPh>
    <phoneticPr fontId="19"/>
  </si>
  <si>
    <t>大滝山林組合（一般会計）</t>
    <rPh sb="0" eb="2">
      <t>オオタキ</t>
    </rPh>
    <rPh sb="2" eb="4">
      <t>サンリン</t>
    </rPh>
    <rPh sb="4" eb="6">
      <t>クミアイ</t>
    </rPh>
    <rPh sb="7" eb="9">
      <t>イッパン</t>
    </rPh>
    <rPh sb="9" eb="11">
      <t>カイケイ</t>
    </rPh>
    <phoneticPr fontId="19"/>
  </si>
  <si>
    <t>大滝山林組合（林産物栽培特別会計）</t>
    <rPh sb="0" eb="2">
      <t>オオタキ</t>
    </rPh>
    <rPh sb="2" eb="4">
      <t>サンリン</t>
    </rPh>
    <rPh sb="4" eb="6">
      <t>クミアイ</t>
    </rPh>
    <rPh sb="7" eb="8">
      <t>ハヤシ</t>
    </rPh>
    <rPh sb="8" eb="10">
      <t>サンブツ</t>
    </rPh>
    <rPh sb="10" eb="12">
      <t>サイバイ</t>
    </rPh>
    <rPh sb="12" eb="14">
      <t>トクベツ</t>
    </rPh>
    <rPh sb="14" eb="16">
      <t>カイケイ</t>
    </rPh>
    <phoneticPr fontId="19"/>
  </si>
  <si>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19"/>
  </si>
  <si>
    <t>夢京橋</t>
    <rPh sb="0" eb="1">
      <t>ユメ</t>
    </rPh>
    <rPh sb="1" eb="3">
      <t>キョウバシ</t>
    </rPh>
    <phoneticPr fontId="2"/>
  </si>
  <si>
    <t>四番町スクエア</t>
    <rPh sb="0" eb="3">
      <t>ヨンバンチョウ</t>
    </rPh>
    <phoneticPr fontId="2"/>
  </si>
  <si>
    <t>彦根市事業公社</t>
    <rPh sb="0" eb="3">
      <t>ヒコネシ</t>
    </rPh>
    <rPh sb="3" eb="5">
      <t>ジギョウ</t>
    </rPh>
    <rPh sb="5" eb="7">
      <t>コウシャ</t>
    </rPh>
    <phoneticPr fontId="2"/>
  </si>
  <si>
    <t>彦根市一般廃棄物処理施設整備基金</t>
    <phoneticPr fontId="5"/>
  </si>
  <si>
    <t>彦根市職員退職手当基金</t>
    <phoneticPr fontId="5"/>
  </si>
  <si>
    <t>彦根市スポーツ・文化交流センター整備運営基金</t>
    <phoneticPr fontId="5"/>
  </si>
  <si>
    <t>彦根市教育施設整備基金</t>
    <phoneticPr fontId="5"/>
  </si>
  <si>
    <t>彦根市福祉・保健・医療基金</t>
    <phoneticPr fontId="5"/>
  </si>
  <si>
    <t>彦根総合地方卸売市場</t>
    <rPh sb="0" eb="2">
      <t>ヒコネ</t>
    </rPh>
    <rPh sb="2" eb="4">
      <t>ソウゴウ</t>
    </rPh>
    <rPh sb="4" eb="6">
      <t>チホウ</t>
    </rPh>
    <rPh sb="6" eb="8">
      <t>オロシウリ</t>
    </rPh>
    <rPh sb="8" eb="10">
      <t>イチバ</t>
    </rPh>
    <phoneticPr fontId="2"/>
  </si>
  <si>
    <t xml:space="preserve">※8：職員の状況については、令和3年地方公務員給与実態調査に基づいている。 </t>
  </si>
  <si>
    <t>令和3年度</t>
    <phoneticPr fontId="25"/>
  </si>
  <si>
    <t>滋賀県彦根市</t>
    <phoneticPr fontId="25"/>
  </si>
  <si>
    <t>歳出の状況（単位 千円・％）</t>
    <phoneticPr fontId="5"/>
  </si>
  <si>
    <t>目的別歳出の状況（単位 千円・％）</t>
    <phoneticPr fontId="5"/>
  </si>
  <si>
    <t>　法定普通税</t>
    <phoneticPr fontId="5"/>
  </si>
  <si>
    <t>-</t>
    <phoneticPr fontId="5"/>
  </si>
  <si>
    <t>　　市町村民税</t>
    <phoneticPr fontId="5"/>
  </si>
  <si>
    <t>　　　個人均等割</t>
    <phoneticPr fontId="5"/>
  </si>
  <si>
    <t>-</t>
    <phoneticPr fontId="5"/>
  </si>
  <si>
    <t>　　　所得割</t>
    <phoneticPr fontId="5"/>
  </si>
  <si>
    <t>-</t>
    <phoneticPr fontId="5"/>
  </si>
  <si>
    <t>分離課税所得割交付金</t>
    <phoneticPr fontId="25"/>
  </si>
  <si>
    <t>-</t>
    <phoneticPr fontId="5"/>
  </si>
  <si>
    <t>-</t>
    <phoneticPr fontId="5"/>
  </si>
  <si>
    <t>　　　法人均等割</t>
    <phoneticPr fontId="5"/>
  </si>
  <si>
    <t>　　　法人税割</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</si>
  <si>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</si>
  <si>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</si>
  <si>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</si>
  <si>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</si>
  <si>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</si>
  <si>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</si>
  <si>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</si>
  <si>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</si>
  <si>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t>
    <phoneticPr fontId="5"/>
  </si>
  <si>
    <t>　個人住民税減収補塡特例交付金</t>
    <phoneticPr fontId="5"/>
  </si>
  <si>
    <t>-</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</si>
  <si>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</si>
  <si>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</si>
  <si>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</si>
  <si>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</si>
  <si>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</si>
  <si>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構成比</t>
    <phoneticPr fontId="5"/>
  </si>
  <si>
    <t>充当一般財源等</t>
    <phoneticPr fontId="5"/>
  </si>
  <si>
    <t>　普通交付税</t>
    <phoneticPr fontId="5"/>
  </si>
  <si>
    <t>　　水利地益税等</t>
    <phoneticPr fontId="5"/>
  </si>
  <si>
    <t>-</t>
    <phoneticPr fontId="5"/>
  </si>
  <si>
    <t>　特別交付税</t>
    <phoneticPr fontId="5"/>
  </si>
  <si>
    <t>-</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</si>
  <si>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</si>
  <si>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</si>
  <si>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</si>
  <si>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</si>
  <si>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</si>
  <si>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</si>
  <si>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</si>
  <si>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</si>
  <si>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</si>
  <si>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</si>
  <si>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</si>
  <si>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</si>
  <si>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t>
    <phoneticPr fontId="5"/>
  </si>
  <si>
    <t>　物件費</t>
    <phoneticPr fontId="5"/>
  </si>
  <si>
    <t>　維持補修費</t>
    <phoneticPr fontId="5"/>
  </si>
  <si>
    <t>-</t>
    <phoneticPr fontId="5"/>
  </si>
  <si>
    <t>合計</t>
    <phoneticPr fontId="5"/>
  </si>
  <si>
    <t>-</t>
    <phoneticPr fontId="5"/>
  </si>
  <si>
    <t>-</t>
    <phoneticPr fontId="5"/>
  </si>
  <si>
    <t>下水道</t>
    <phoneticPr fontId="5"/>
  </si>
  <si>
    <t>病院</t>
    <phoneticPr fontId="5"/>
  </si>
  <si>
    <t>　繰出金</t>
    <phoneticPr fontId="5"/>
  </si>
  <si>
    <t>上水道</t>
    <phoneticPr fontId="5"/>
  </si>
  <si>
    <t>-</t>
    <phoneticPr fontId="5"/>
  </si>
  <si>
    <t>工業用水道</t>
    <phoneticPr fontId="5"/>
  </si>
  <si>
    <t>被保険者
1人当り</t>
    <phoneticPr fontId="5"/>
  </si>
  <si>
    <t>保険税(料)収入額</t>
    <phoneticPr fontId="5"/>
  </si>
  <si>
    <t>　投資・出資金・貸付金</t>
    <phoneticPr fontId="5"/>
  </si>
  <si>
    <t>-</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</si>
  <si>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</si>
  <si>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</si>
  <si>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</si>
  <si>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</si>
  <si>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</si>
  <si>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</si>
  <si>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</si>
  <si>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</si>
  <si>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</si>
  <si>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</si>
  <si>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</si>
  <si>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</si>
  <si>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</si>
  <si>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</si>
  <si>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</si>
  <si>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</si>
  <si>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</si>
  <si>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彦根市スポーツ・文化交流センター整備事業および市役所本庁舎耐震化整備事業に係る起債の借入により一般会計等に係る地方債の現在高について増加したことから前年度と比較して増加し、類似団体平均と比較して43.2ポイントも上回っている状態である。また、有形固定資産減価償却率については、近年実施した国スポ・障スポ大会関連事業や市役所本庁舎耐震化整備事業などにより、類似団体平均と比較し6.0ポイント下回っている状態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</si>
  <si>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</si>
  <si>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</si>
  <si>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</si>
  <si>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</si>
  <si>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</si>
  <si>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</si>
  <si>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0.6ポイント減少し、将来負担比率は0.6ポイント増加している。実質公債費比率では、平成30年度と比較し単年度では、分子について、公営企業の地方債償還に対する繰入金が減少する一方、分母については、標準税収入額等が増となったことから、3ヶ年平均で前年度と比較して減少したものの、類似団体と比較すると依然として高い状況にある。また、将来負担比率では、彦根市スポーツ・文化交流センター整備事業に係る起債（38.4億）および市役所本庁舎耐震化整備事業に係る起債（18.6億）の借入により一般会計等に係る地方債の現在高について増加したことから前年度と比較して増加し、将来負担比率は類似団体平均と比較して43.2ポイントも上回っている状態である。
　今後については、国スポ・障スポ大会関連事業を始めとした大型の起債発行が見込まれる事業が控えていることから、両比率ともに上昇していくことが考えら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</si>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</sst>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585AF67-6405-4358-BFDE-D2A5CCDB6ED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20CA-4000-958F-3C29D02104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56057</c:v>
                </c:pt>
                <c:pt idx="1">
                  <c:v>40817</c:v>
                </c:pt>
                <c:pt idx="2">
                  <c:v>49448</c:v>
                </c:pt>
                <c:pt idx="3">
                  <c:v>87704</c:v>
                </c:pt>
                <c:pt idx="4">
                  <c:v>67988</c:v>
                </c:pt>
              </c:numCache>
            </c:numRef>
          </c:val>
          <c:smooth val="0"/>
          <c:extLst>
            <c:ext xmlns:c16="http://schemas.microsoft.com/office/drawing/2014/chart" uri="{C3380CC4-5D6E-409C-BE32-E72D297353CC}">
              <c16:uniqueId val="{00000001-20CA-4000-958F-3C29D0210438}"/>
            </c:ext>
          </c:extLst>
        </c:ser>
        <c:dLbls>
          <c:showLegendKey val="0"/>
          <c:showVal val="0"/>
          <c:showCatName val="0"/>
          <c:showSerName val="0"/>
          <c:showPercent val="0"/>
          <c:showBubbleSize val="0"/>
        </c:dLbls>
        <c:marker val="1"/>
        <c:smooth val="0"/>
        <c:axId val="654890608"/>
        <c:axId val="654916176"/>
      </c:lineChart>
      <c:catAx>
        <c:axId val="654890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4916176"/>
        <c:crosses val="autoZero"/>
        <c:auto val="1"/>
        <c:lblAlgn val="ctr"/>
        <c:lblOffset val="100"/>
        <c:tickLblSkip val="1"/>
        <c:tickMarkSkip val="1"/>
        <c:noMultiLvlLbl val="0"/>
      </c:catAx>
      <c:valAx>
        <c:axId val="6549161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4890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2.35</c:v>
                </c:pt>
                <c:pt idx="1">
                  <c:v>3.8</c:v>
                </c:pt>
                <c:pt idx="2">
                  <c:v>4.55</c:v>
                </c:pt>
                <c:pt idx="3">
                  <c:v>2.62</c:v>
                </c:pt>
                <c:pt idx="4">
                  <c:v>8.4499999999999993</c:v>
                </c:pt>
              </c:numCache>
            </c:numRef>
          </c:val>
          <c:extLst>
            <c:ext xmlns:c16="http://schemas.microsoft.com/office/drawing/2014/chart" uri="{C3380CC4-5D6E-409C-BE32-E72D297353CC}">
              <c16:uniqueId val="{00000000-683A-46F4-BAA6-788D579D6E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16.14</c:v>
                </c:pt>
                <c:pt idx="1">
                  <c:v>11.47</c:v>
                </c:pt>
                <c:pt idx="2">
                  <c:v>11.31</c:v>
                </c:pt>
                <c:pt idx="3">
                  <c:v>10.54</c:v>
                </c:pt>
                <c:pt idx="4">
                  <c:v>10.19</c:v>
                </c:pt>
              </c:numCache>
            </c:numRef>
          </c:val>
          <c:extLst>
            <c:ext xmlns:c16="http://schemas.microsoft.com/office/drawing/2014/chart" uri="{C3380CC4-5D6E-409C-BE32-E72D297353CC}">
              <c16:uniqueId val="{00000001-683A-46F4-BAA6-788D579D6EA4}"/>
            </c:ext>
          </c:extLst>
        </c:ser>
        <c:dLbls>
          <c:showLegendKey val="0"/>
          <c:showVal val="0"/>
          <c:showCatName val="0"/>
          <c:showSerName val="0"/>
          <c:showPercent val="0"/>
          <c:showBubbleSize val="0"/>
        </c:dLbls>
        <c:gapWidth val="250"/>
        <c:overlap val="100"/>
        <c:axId val="654914000"/>
        <c:axId val="654917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c:v>
                </c:pt>
                <c:pt idx="1">
                  <c:v>-2.82</c:v>
                </c:pt>
                <c:pt idx="2">
                  <c:v>2.2200000000000002</c:v>
                </c:pt>
                <c:pt idx="3">
                  <c:v>-2.23</c:v>
                </c:pt>
                <c:pt idx="4">
                  <c:v>6.11</c:v>
                </c:pt>
              </c:numCache>
            </c:numRef>
          </c:val>
          <c:smooth val="0"/>
          <c:extLst>
            <c:ext xmlns:c16="http://schemas.microsoft.com/office/drawing/2014/chart" uri="{C3380CC4-5D6E-409C-BE32-E72D297353CC}">
              <c16:uniqueId val="{00000002-683A-46F4-BAA6-788D579D6EA4}"/>
            </c:ext>
          </c:extLst>
        </c:ser>
        <c:dLbls>
          <c:showLegendKey val="0"/>
          <c:showVal val="0"/>
          <c:showCatName val="0"/>
          <c:showSerName val="0"/>
          <c:showPercent val="0"/>
          <c:showBubbleSize val="0"/>
        </c:dLbls>
        <c:marker val="1"/>
        <c:smooth val="0"/>
        <c:axId val="654914000"/>
        <c:axId val="654917808"/>
      </c:lineChart>
      <c:catAx>
        <c:axId val="65491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4917808"/>
        <c:crosses val="autoZero"/>
        <c:auto val="1"/>
        <c:lblAlgn val="ctr"/>
        <c:lblOffset val="100"/>
        <c:tickLblSkip val="1"/>
        <c:tickMarkSkip val="1"/>
        <c:noMultiLvlLbl val="0"/>
      </c:catAx>
      <c:valAx>
        <c:axId val="65491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91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0.79</c:v>
                </c:pt>
                <c:pt idx="2">
                  <c:v>#N/A</c:v>
                </c:pt>
                <c:pt idx="3">
                  <c:v>1.17</c:v>
                </c:pt>
                <c:pt idx="4">
                  <c:v>#N/A</c:v>
                </c:pt>
                <c:pt idx="5">
                  <c:v>0.42</c:v>
                </c:pt>
                <c:pt idx="6">
                  <c:v>#N/A</c:v>
                </c:pt>
                <c:pt idx="7">
                  <c:v>0</c:v>
                </c:pt>
                <c:pt idx="8">
                  <c:v>#N/A</c:v>
                </c:pt>
                <c:pt idx="9">
                  <c:v>0</c:v>
                </c:pt>
              </c:numCache>
            </c:numRef>
          </c:val>
          <c:extLst>
            <c:ext xmlns:c16="http://schemas.microsoft.com/office/drawing/2014/chart" uri="{C3380CC4-5D6E-409C-BE32-E72D297353CC}">
              <c16:uniqueId val="{00000000-55A2-4098-A6A4-5DF2E4C007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A2-4098-A6A4-5DF2E4C007F6}"/>
            </c:ext>
          </c:extLst>
        </c:ser>
        <c:ser>
          <c:idx val="2"/>
          <c:order val="2"/>
          <c:tx>
            <c:strRef>
              <c:f>データシート!$A$29</c:f>
              <c:strCache>
                <c:ptCount val="1"/>
                <c:pt idx="0">
                  <c:v>休日急病診療所事業特別会計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7.0000000000000007E-2</c:v>
                </c:pt>
                <c:pt idx="4">
                  <c:v>#N/A</c:v>
                </c:pt>
                <c:pt idx="5">
                  <c:v>0.06</c:v>
                </c:pt>
                <c:pt idx="6">
                  <c:v>#N/A</c:v>
                </c:pt>
                <c:pt idx="7">
                  <c:v>0</c:v>
                </c:pt>
                <c:pt idx="8">
                  <c:v>#N/A</c:v>
                </c:pt>
                <c:pt idx="9">
                  <c:v>0</c:v>
                </c:pt>
              </c:numCache>
            </c:numRef>
          </c:val>
          <c:extLst>
            <c:ext xmlns:c16="http://schemas.microsoft.com/office/drawing/2014/chart" uri="{C3380CC4-5D6E-409C-BE32-E72D297353CC}">
              <c16:uniqueId val="{00000002-55A2-4098-A6A4-5DF2E4C007F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0.08</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3-55A2-4098-A6A4-5DF2E4C007F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0.32</c:v>
                </c:pt>
                <c:pt idx="4">
                  <c:v>#N/A</c:v>
                </c:pt>
                <c:pt idx="5">
                  <c:v>0.02</c:v>
                </c:pt>
                <c:pt idx="6">
                  <c:v>#N/A</c:v>
                </c:pt>
                <c:pt idx="7">
                  <c:v>0</c:v>
                </c:pt>
                <c:pt idx="8">
                  <c:v>#N/A</c:v>
                </c:pt>
                <c:pt idx="9">
                  <c:v>0.28000000000000003</c:v>
                </c:pt>
              </c:numCache>
            </c:numRef>
          </c:val>
          <c:extLst>
            <c:ext xmlns:c16="http://schemas.microsoft.com/office/drawing/2014/chart" uri="{C3380CC4-5D6E-409C-BE32-E72D297353CC}">
              <c16:uniqueId val="{00000004-55A2-4098-A6A4-5DF2E4C007F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1.79</c:v>
                </c:pt>
                <c:pt idx="2">
                  <c:v>#N/A</c:v>
                </c:pt>
                <c:pt idx="3">
                  <c:v>0.14000000000000001</c:v>
                </c:pt>
                <c:pt idx="4">
                  <c:v>#N/A</c:v>
                </c:pt>
                <c:pt idx="5">
                  <c:v>0.18</c:v>
                </c:pt>
                <c:pt idx="6">
                  <c:v>#N/A</c:v>
                </c:pt>
                <c:pt idx="7">
                  <c:v>0.12</c:v>
                </c:pt>
                <c:pt idx="8">
                  <c:v>#N/A</c:v>
                </c:pt>
                <c:pt idx="9">
                  <c:v>0.43</c:v>
                </c:pt>
              </c:numCache>
            </c:numRef>
          </c:val>
          <c:extLst>
            <c:ext xmlns:c16="http://schemas.microsoft.com/office/drawing/2014/chart" uri="{C3380CC4-5D6E-409C-BE32-E72D297353CC}">
              <c16:uniqueId val="{00000005-55A2-4098-A6A4-5DF2E4C007F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2.5</c:v>
                </c:pt>
                <c:pt idx="8">
                  <c:v>#N/A</c:v>
                </c:pt>
                <c:pt idx="9">
                  <c:v>3.24</c:v>
                </c:pt>
              </c:numCache>
            </c:numRef>
          </c:val>
          <c:extLst>
            <c:ext xmlns:c16="http://schemas.microsoft.com/office/drawing/2014/chart" uri="{C3380CC4-5D6E-409C-BE32-E72D297353CC}">
              <c16:uniqueId val="{00000006-55A2-4098-A6A4-5DF2E4C007F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2.25</c:v>
                </c:pt>
                <c:pt idx="2">
                  <c:v>#N/A</c:v>
                </c:pt>
                <c:pt idx="3">
                  <c:v>3.72</c:v>
                </c:pt>
                <c:pt idx="4">
                  <c:v>#N/A</c:v>
                </c:pt>
                <c:pt idx="5">
                  <c:v>4.4800000000000004</c:v>
                </c:pt>
                <c:pt idx="6">
                  <c:v>#N/A</c:v>
                </c:pt>
                <c:pt idx="7">
                  <c:v>2.62</c:v>
                </c:pt>
                <c:pt idx="8">
                  <c:v>#N/A</c:v>
                </c:pt>
                <c:pt idx="9">
                  <c:v>8.44</c:v>
                </c:pt>
              </c:numCache>
            </c:numRef>
          </c:val>
          <c:extLst>
            <c:ext xmlns:c16="http://schemas.microsoft.com/office/drawing/2014/chart" uri="{C3380CC4-5D6E-409C-BE32-E72D297353CC}">
              <c16:uniqueId val="{00000007-55A2-4098-A6A4-5DF2E4C007F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16.809999999999999</c:v>
                </c:pt>
                <c:pt idx="2">
                  <c:v>#N/A</c:v>
                </c:pt>
                <c:pt idx="3">
                  <c:v>16.75</c:v>
                </c:pt>
                <c:pt idx="4">
                  <c:v>#N/A</c:v>
                </c:pt>
                <c:pt idx="5">
                  <c:v>17.21</c:v>
                </c:pt>
                <c:pt idx="6">
                  <c:v>#N/A</c:v>
                </c:pt>
                <c:pt idx="7">
                  <c:v>15.29</c:v>
                </c:pt>
                <c:pt idx="8">
                  <c:v>#N/A</c:v>
                </c:pt>
                <c:pt idx="9">
                  <c:v>14.19</c:v>
                </c:pt>
              </c:numCache>
            </c:numRef>
          </c:val>
          <c:extLst>
            <c:ext xmlns:c16="http://schemas.microsoft.com/office/drawing/2014/chart" uri="{C3380CC4-5D6E-409C-BE32-E72D297353CC}">
              <c16:uniqueId val="{00000008-55A2-4098-A6A4-5DF2E4C007F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1.88</c:v>
                </c:pt>
                <c:pt idx="2">
                  <c:v>#N/A</c:v>
                </c:pt>
                <c:pt idx="3">
                  <c:v>4.5</c:v>
                </c:pt>
                <c:pt idx="4">
                  <c:v>#N/A</c:v>
                </c:pt>
                <c:pt idx="5">
                  <c:v>5.48</c:v>
                </c:pt>
                <c:pt idx="6">
                  <c:v>#N/A</c:v>
                </c:pt>
                <c:pt idx="7">
                  <c:v>11.61</c:v>
                </c:pt>
                <c:pt idx="8">
                  <c:v>#N/A</c:v>
                </c:pt>
                <c:pt idx="9">
                  <c:v>17.03</c:v>
                </c:pt>
              </c:numCache>
            </c:numRef>
          </c:val>
          <c:extLst>
            <c:ext xmlns:c16="http://schemas.microsoft.com/office/drawing/2014/chart" uri="{C3380CC4-5D6E-409C-BE32-E72D297353CC}">
              <c16:uniqueId val="{00000009-55A2-4098-A6A4-5DF2E4C007F6}"/>
            </c:ext>
          </c:extLst>
        </c:ser>
        <c:dLbls>
          <c:showLegendKey val="0"/>
          <c:showVal val="0"/>
          <c:showCatName val="0"/>
          <c:showSerName val="0"/>
          <c:showPercent val="0"/>
          <c:showBubbleSize val="0"/>
        </c:dLbls>
        <c:gapWidth val="150"/>
        <c:overlap val="100"/>
        <c:axId val="654902032"/>
        <c:axId val="654906928"/>
      </c:barChart>
      <c:catAx>
        <c:axId val="65490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4906928"/>
        <c:crosses val="autoZero"/>
        <c:auto val="1"/>
        <c:lblAlgn val="ctr"/>
        <c:lblOffset val="100"/>
        <c:tickLblSkip val="1"/>
        <c:tickMarkSkip val="1"/>
        <c:noMultiLvlLbl val="0"/>
      </c:catAx>
      <c:valAx>
        <c:axId val="65490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90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5108</c:v>
                </c:pt>
                <c:pt idx="5">
                  <c:v>5175</c:v>
                </c:pt>
                <c:pt idx="8">
                  <c:v>5253</c:v>
                </c:pt>
                <c:pt idx="11">
                  <c:v>5069</c:v>
                </c:pt>
                <c:pt idx="14">
                  <c:v>5019</c:v>
                </c:pt>
              </c:numCache>
            </c:numRef>
          </c:val>
          <c:extLst>
            <c:ext xmlns:c16="http://schemas.microsoft.com/office/drawing/2014/chart" uri="{C3380CC4-5D6E-409C-BE32-E72D297353CC}">
              <c16:uniqueId val="{00000000-86F8-421B-AB7B-BE2781A497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4</c:v>
                </c:pt>
                <c:pt idx="12">
                  <c:v>0</c:v>
                </c:pt>
              </c:numCache>
            </c:numRef>
          </c:val>
          <c:extLst>
            <c:ext xmlns:c16="http://schemas.microsoft.com/office/drawing/2014/chart" uri="{C3380CC4-5D6E-409C-BE32-E72D297353CC}">
              <c16:uniqueId val="{00000001-86F8-421B-AB7B-BE2781A497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86F8-421B-AB7B-BE2781A497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4</c:v>
                </c:pt>
                <c:pt idx="6">
                  <c:v>1</c:v>
                </c:pt>
                <c:pt idx="9">
                  <c:v>1</c:v>
                </c:pt>
                <c:pt idx="12">
                  <c:v>0</c:v>
                </c:pt>
              </c:numCache>
            </c:numRef>
          </c:val>
          <c:extLst>
            <c:ext xmlns:c16="http://schemas.microsoft.com/office/drawing/2014/chart" uri="{C3380CC4-5D6E-409C-BE32-E72D297353CC}">
              <c16:uniqueId val="{00000003-86F8-421B-AB7B-BE2781A497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3430</c:v>
                </c:pt>
                <c:pt idx="3">
                  <c:v>3504</c:v>
                </c:pt>
                <c:pt idx="6">
                  <c:v>2898</c:v>
                </c:pt>
                <c:pt idx="9">
                  <c:v>2938</c:v>
                </c:pt>
                <c:pt idx="12">
                  <c:v>2753</c:v>
                </c:pt>
              </c:numCache>
            </c:numRef>
          </c:val>
          <c:extLst>
            <c:ext xmlns:c16="http://schemas.microsoft.com/office/drawing/2014/chart" uri="{C3380CC4-5D6E-409C-BE32-E72D297353CC}">
              <c16:uniqueId val="{00000004-86F8-421B-AB7B-BE2781A497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F8-421B-AB7B-BE2781A497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F8-421B-AB7B-BE2781A497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3335</c:v>
                </c:pt>
                <c:pt idx="3">
                  <c:v>3358</c:v>
                </c:pt>
                <c:pt idx="6">
                  <c:v>3457</c:v>
                </c:pt>
                <c:pt idx="9">
                  <c:v>3491</c:v>
                </c:pt>
                <c:pt idx="12">
                  <c:v>3687</c:v>
                </c:pt>
              </c:numCache>
            </c:numRef>
          </c:val>
          <c:extLst>
            <c:ext xmlns:c16="http://schemas.microsoft.com/office/drawing/2014/chart" uri="{C3380CC4-5D6E-409C-BE32-E72D297353CC}">
              <c16:uniqueId val="{00000007-86F8-421B-AB7B-BE2781A497C5}"/>
            </c:ext>
          </c:extLst>
        </c:ser>
        <c:dLbls>
          <c:showLegendKey val="0"/>
          <c:showVal val="0"/>
          <c:showCatName val="0"/>
          <c:showSerName val="0"/>
          <c:showPercent val="0"/>
          <c:showBubbleSize val="0"/>
        </c:dLbls>
        <c:gapWidth val="100"/>
        <c:overlap val="100"/>
        <c:axId val="654913456"/>
        <c:axId val="65491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1665</c:v>
                </c:pt>
                <c:pt idx="2">
                  <c:v>#N/A</c:v>
                </c:pt>
                <c:pt idx="3">
                  <c:v>#N/A</c:v>
                </c:pt>
                <c:pt idx="4">
                  <c:v>1693</c:v>
                </c:pt>
                <c:pt idx="5">
                  <c:v>#N/A</c:v>
                </c:pt>
                <c:pt idx="6">
                  <c:v>#N/A</c:v>
                </c:pt>
                <c:pt idx="7">
                  <c:v>1105</c:v>
                </c:pt>
                <c:pt idx="8">
                  <c:v>#N/A</c:v>
                </c:pt>
                <c:pt idx="9">
                  <c:v>#N/A</c:v>
                </c:pt>
                <c:pt idx="10">
                  <c:v>1367</c:v>
                </c:pt>
                <c:pt idx="11">
                  <c:v>#N/A</c:v>
                </c:pt>
                <c:pt idx="12">
                  <c:v>#N/A</c:v>
                </c:pt>
                <c:pt idx="13">
                  <c:v>1423</c:v>
                </c:pt>
                <c:pt idx="14">
                  <c:v>#N/A</c:v>
                </c:pt>
              </c:numCache>
            </c:numRef>
          </c:val>
          <c:smooth val="0"/>
          <c:extLst>
            <c:ext xmlns:c16="http://schemas.microsoft.com/office/drawing/2014/chart" uri="{C3380CC4-5D6E-409C-BE32-E72D297353CC}">
              <c16:uniqueId val="{00000008-86F8-421B-AB7B-BE2781A497C5}"/>
            </c:ext>
          </c:extLst>
        </c:ser>
        <c:dLbls>
          <c:showLegendKey val="0"/>
          <c:showVal val="0"/>
          <c:showCatName val="0"/>
          <c:showSerName val="0"/>
          <c:showPercent val="0"/>
          <c:showBubbleSize val="0"/>
        </c:dLbls>
        <c:marker val="1"/>
        <c:smooth val="0"/>
        <c:axId val="654913456"/>
        <c:axId val="654919440"/>
      </c:lineChart>
      <c:catAx>
        <c:axId val="65491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4919440"/>
        <c:crosses val="autoZero"/>
        <c:auto val="1"/>
        <c:lblAlgn val="ctr"/>
        <c:lblOffset val="100"/>
        <c:tickLblSkip val="1"/>
        <c:tickMarkSkip val="1"/>
        <c:noMultiLvlLbl val="0"/>
      </c:catAx>
      <c:valAx>
        <c:axId val="65491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91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52789</c:v>
                </c:pt>
                <c:pt idx="5">
                  <c:v>52105</c:v>
                </c:pt>
                <c:pt idx="8">
                  <c:v>53208</c:v>
                </c:pt>
                <c:pt idx="11">
                  <c:v>54842</c:v>
                </c:pt>
                <c:pt idx="14">
                  <c:v>54353</c:v>
                </c:pt>
              </c:numCache>
            </c:numRef>
          </c:val>
          <c:extLst>
            <c:ext xmlns:c16="http://schemas.microsoft.com/office/drawing/2014/chart" uri="{C3380CC4-5D6E-409C-BE32-E72D297353CC}">
              <c16:uniqueId val="{00000000-DA54-4AF6-86C0-96A2F7F0BE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13519</c:v>
                </c:pt>
                <c:pt idx="5">
                  <c:v>13562</c:v>
                </c:pt>
                <c:pt idx="8">
                  <c:v>12753</c:v>
                </c:pt>
                <c:pt idx="11">
                  <c:v>12373</c:v>
                </c:pt>
                <c:pt idx="14">
                  <c:v>11710</c:v>
                </c:pt>
              </c:numCache>
            </c:numRef>
          </c:val>
          <c:extLst>
            <c:ext xmlns:c16="http://schemas.microsoft.com/office/drawing/2014/chart" uri="{C3380CC4-5D6E-409C-BE32-E72D297353CC}">
              <c16:uniqueId val="{00000001-DA54-4AF6-86C0-96A2F7F0BE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9582</c:v>
                </c:pt>
                <c:pt idx="5">
                  <c:v>8546</c:v>
                </c:pt>
                <c:pt idx="8">
                  <c:v>8464</c:v>
                </c:pt>
                <c:pt idx="11">
                  <c:v>8019</c:v>
                </c:pt>
                <c:pt idx="14">
                  <c:v>8692</c:v>
                </c:pt>
              </c:numCache>
            </c:numRef>
          </c:val>
          <c:extLst>
            <c:ext xmlns:c16="http://schemas.microsoft.com/office/drawing/2014/chart" uri="{C3380CC4-5D6E-409C-BE32-E72D297353CC}">
              <c16:uniqueId val="{00000002-DA54-4AF6-86C0-96A2F7F0BE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54-4AF6-86C0-96A2F7F0BE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54-4AF6-86C0-96A2F7F0BE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DA54-4AF6-86C0-96A2F7F0BE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5221</c:v>
                </c:pt>
                <c:pt idx="3">
                  <c:v>5251</c:v>
                </c:pt>
                <c:pt idx="6">
                  <c:v>5417</c:v>
                </c:pt>
                <c:pt idx="9">
                  <c:v>5005</c:v>
                </c:pt>
                <c:pt idx="12">
                  <c:v>4979</c:v>
                </c:pt>
              </c:numCache>
            </c:numRef>
          </c:val>
          <c:extLst>
            <c:ext xmlns:c16="http://schemas.microsoft.com/office/drawing/2014/chart" uri="{C3380CC4-5D6E-409C-BE32-E72D297353CC}">
              <c16:uniqueId val="{00000006-DA54-4AF6-86C0-96A2F7F0BE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c:v>
                </c:pt>
                <c:pt idx="3">
                  <c:v>3</c:v>
                </c:pt>
                <c:pt idx="6">
                  <c:v>2</c:v>
                </c:pt>
                <c:pt idx="9">
                  <c:v>1</c:v>
                </c:pt>
                <c:pt idx="12">
                  <c:v>1</c:v>
                </c:pt>
              </c:numCache>
            </c:numRef>
          </c:val>
          <c:extLst>
            <c:ext xmlns:c16="http://schemas.microsoft.com/office/drawing/2014/chart" uri="{C3380CC4-5D6E-409C-BE32-E72D297353CC}">
              <c16:uniqueId val="{00000007-DA54-4AF6-86C0-96A2F7F0BE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40503</c:v>
                </c:pt>
                <c:pt idx="3">
                  <c:v>39629</c:v>
                </c:pt>
                <c:pt idx="6">
                  <c:v>35893</c:v>
                </c:pt>
                <c:pt idx="9">
                  <c:v>32505</c:v>
                </c:pt>
                <c:pt idx="12">
                  <c:v>28998</c:v>
                </c:pt>
              </c:numCache>
            </c:numRef>
          </c:val>
          <c:extLst>
            <c:ext xmlns:c16="http://schemas.microsoft.com/office/drawing/2014/chart" uri="{C3380CC4-5D6E-409C-BE32-E72D297353CC}">
              <c16:uniqueId val="{00000008-DA54-4AF6-86C0-96A2F7F0BE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c:v>
                </c:pt>
                <c:pt idx="3">
                  <c:v>5</c:v>
                </c:pt>
                <c:pt idx="6">
                  <c:v>4</c:v>
                </c:pt>
                <c:pt idx="9">
                  <c:v>2</c:v>
                </c:pt>
                <c:pt idx="12">
                  <c:v>0</c:v>
                </c:pt>
              </c:numCache>
            </c:numRef>
          </c:val>
          <c:extLst>
            <c:ext xmlns:c16="http://schemas.microsoft.com/office/drawing/2014/chart" uri="{C3380CC4-5D6E-409C-BE32-E72D297353CC}">
              <c16:uniqueId val="{00000009-DA54-4AF6-86C0-96A2F7F0BE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39441</c:v>
                </c:pt>
                <c:pt idx="3">
                  <c:v>40155</c:v>
                </c:pt>
                <c:pt idx="6">
                  <c:v>41980</c:v>
                </c:pt>
                <c:pt idx="9">
                  <c:v>47728</c:v>
                </c:pt>
                <c:pt idx="12">
                  <c:v>51504</c:v>
                </c:pt>
              </c:numCache>
            </c:numRef>
          </c:val>
          <c:extLst>
            <c:ext xmlns:c16="http://schemas.microsoft.com/office/drawing/2014/chart" uri="{C3380CC4-5D6E-409C-BE32-E72D297353CC}">
              <c16:uniqueId val="{0000000A-DA54-4AF6-86C0-96A2F7F0BED8}"/>
            </c:ext>
          </c:extLst>
        </c:ser>
        <c:dLbls>
          <c:showLegendKey val="0"/>
          <c:showVal val="0"/>
          <c:showCatName val="0"/>
          <c:showSerName val="0"/>
          <c:showPercent val="0"/>
          <c:showBubbleSize val="0"/>
        </c:dLbls>
        <c:gapWidth val="100"/>
        <c:overlap val="100"/>
        <c:axId val="654910192"/>
        <c:axId val="65489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9292</c:v>
                </c:pt>
                <c:pt idx="2">
                  <c:v>#N/A</c:v>
                </c:pt>
                <c:pt idx="3">
                  <c:v>#N/A</c:v>
                </c:pt>
                <c:pt idx="4">
                  <c:v>10831</c:v>
                </c:pt>
                <c:pt idx="5">
                  <c:v>#N/A</c:v>
                </c:pt>
                <c:pt idx="6">
                  <c:v>#N/A</c:v>
                </c:pt>
                <c:pt idx="7">
                  <c:v>8871</c:v>
                </c:pt>
                <c:pt idx="8">
                  <c:v>#N/A</c:v>
                </c:pt>
                <c:pt idx="9">
                  <c:v>#N/A</c:v>
                </c:pt>
                <c:pt idx="10">
                  <c:v>10006</c:v>
                </c:pt>
                <c:pt idx="11">
                  <c:v>#N/A</c:v>
                </c:pt>
                <c:pt idx="12">
                  <c:v>#N/A</c:v>
                </c:pt>
                <c:pt idx="13">
                  <c:v>10727</c:v>
                </c:pt>
                <c:pt idx="14">
                  <c:v>#N/A</c:v>
                </c:pt>
              </c:numCache>
            </c:numRef>
          </c:val>
          <c:smooth val="0"/>
          <c:extLst>
            <c:ext xmlns:c16="http://schemas.microsoft.com/office/drawing/2014/chart" uri="{C3380CC4-5D6E-409C-BE32-E72D297353CC}">
              <c16:uniqueId val="{0000000B-DA54-4AF6-86C0-96A2F7F0BED8}"/>
            </c:ext>
          </c:extLst>
        </c:ser>
        <c:dLbls>
          <c:showLegendKey val="0"/>
          <c:showVal val="0"/>
          <c:showCatName val="0"/>
          <c:showSerName val="0"/>
          <c:showPercent val="0"/>
          <c:showBubbleSize val="0"/>
        </c:dLbls>
        <c:marker val="1"/>
        <c:smooth val="0"/>
        <c:axId val="654910192"/>
        <c:axId val="654895504"/>
      </c:lineChart>
      <c:catAx>
        <c:axId val="65491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4895504"/>
        <c:crosses val="autoZero"/>
        <c:auto val="1"/>
        <c:lblAlgn val="ctr"/>
        <c:lblOffset val="100"/>
        <c:tickLblSkip val="1"/>
        <c:tickMarkSkip val="1"/>
        <c:noMultiLvlLbl val="0"/>
      </c:catAx>
      <c:valAx>
        <c:axId val="65489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91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2787</c:v>
                </c:pt>
                <c:pt idx="1">
                  <c:v>2675</c:v>
                </c:pt>
                <c:pt idx="2">
                  <c:v>2716</c:v>
                </c:pt>
              </c:numCache>
            </c:numRef>
          </c:val>
          <c:extLst>
            <c:ext xmlns:c16="http://schemas.microsoft.com/office/drawing/2014/chart" uri="{C3380CC4-5D6E-409C-BE32-E72D297353CC}">
              <c16:uniqueId val="{00000000-36FD-4597-B5C0-088D3B4421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288</c:v>
                </c:pt>
                <c:pt idx="1">
                  <c:v>288</c:v>
                </c:pt>
                <c:pt idx="2">
                  <c:v>488</c:v>
                </c:pt>
              </c:numCache>
            </c:numRef>
          </c:val>
          <c:extLst>
            <c:ext xmlns:c16="http://schemas.microsoft.com/office/drawing/2014/chart" uri="{C3380CC4-5D6E-409C-BE32-E72D297353CC}">
              <c16:uniqueId val="{00000001-36FD-4597-B5C0-088D3B4421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3577</c:v>
                </c:pt>
                <c:pt idx="1">
                  <c:v>3526</c:v>
                </c:pt>
                <c:pt idx="2">
                  <c:v>3859</c:v>
                </c:pt>
              </c:numCache>
            </c:numRef>
          </c:val>
          <c:extLst>
            <c:ext xmlns:c16="http://schemas.microsoft.com/office/drawing/2014/chart" uri="{C3380CC4-5D6E-409C-BE32-E72D297353CC}">
              <c16:uniqueId val="{00000002-36FD-4597-B5C0-088D3B4421A6}"/>
            </c:ext>
          </c:extLst>
        </c:ser>
        <c:dLbls>
          <c:showLegendKey val="0"/>
          <c:showVal val="0"/>
          <c:showCatName val="0"/>
          <c:showSerName val="0"/>
          <c:showPercent val="0"/>
          <c:showBubbleSize val="0"/>
        </c:dLbls>
        <c:gapWidth val="120"/>
        <c:overlap val="100"/>
        <c:axId val="654896048"/>
        <c:axId val="654906384"/>
      </c:barChart>
      <c:catAx>
        <c:axId val="65489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54906384"/>
        <c:crosses val="autoZero"/>
        <c:auto val="1"/>
        <c:lblAlgn val="ctr"/>
        <c:lblOffset val="100"/>
        <c:tickLblSkip val="1"/>
        <c:tickMarkSkip val="1"/>
        <c:noMultiLvlLbl val="0"/>
      </c:catAx>
      <c:valAx>
        <c:axId val="654906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489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{D6BDB18D-6968-4D5C-A34A-48AF71D3F288}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697-43AE-8AE6-EEEF6D1693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{B5D67E9F-9A3C-4E16-831A-5D9578DE627B}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97-43AE-8AE6-EEEF6D1693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{D8FC8E14-3DEE-478A-B5A8-0008013E095A}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97-43AE-8AE6-EEEF6D1693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{B98CD719-E445-4FA5-900C-0D149A49446E}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97-43AE-8AE6-EEEF6D1693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{AB7E9160-1A56-44C8-9736-3F426AC20613}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97-43AE-8AE6-EEEF6D1693D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{7DCD6A90-7F97-408B-A023-490F3CF418FA}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697-43AE-8AE6-EEEF6D1693D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{2529CBFC-AAD3-402E-B246-5FB05AA0604F}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697-43AE-8AE6-EEEF6D1693D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{549FDD68-D0B2-49E9-B6F4-E16FEDC01B7A}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697-43AE-8AE6-EEEF6D1693D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{199F0BF3-D227-45EF-8DDD-F5B1619680B1}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697-43AE-8AE6-EEEF6D1693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57</c:v>
                </c:pt>
              </c:numCache>
            </c:numRef>
          </c:xVal>
          <c:yVal>
            <c:numRef>
              <c:f>公会計指標分析・財政指標組合せ分析表!$BP$51:$DC$51</c:f>
              <c:numCache>
                <c:formatCode>#,##0.0;"▲ "#,##0.0</c:formatCode>
                <c:ptCount val="40"/>
                <c:pt idx="32">
                  <c:v>47.3</c:v>
                </c:pt>
              </c:numCache>
            </c:numRef>
          </c:yVal>
          <c:smooth val="0"/>
          <c:extLst>
            <c:ext xmlns:c16="http://schemas.microsoft.com/office/drawing/2014/chart" uri="{C3380CC4-5D6E-409C-BE32-E72D297353CC}">
              <c16:uniqueId val="{00000009-6697-43AE-8AE6-EEEF6D1693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{428DE3D2-F1C6-4793-A25C-335A797ADF95}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697-43AE-8AE6-EEEF6D1693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{7909F36E-8642-40AA-AB7D-490C17AB0EBA}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97-43AE-8AE6-EEEF6D1693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{6EB55EDF-17CD-4BD2-87D4-A347E9C849D9}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97-43AE-8AE6-EEEF6D1693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{A77CE133-2DA6-4317-BA1C-25E4E680C640}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97-43AE-8AE6-EEEF6D1693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{D4BED83A-154B-4498-B41E-9395B52CB062}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97-43AE-8AE6-EEEF6D1693D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{A309EF12-5894-47C6-89F3-BB9A42E994ED}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697-43AE-8AE6-EEEF6D1693D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{226FFBF0-516C-4D08-B947-C08BC06211A0}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697-43AE-8AE6-EEEF6D1693D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{1ADA8C06-9643-4BEB-A62D-0CEE76E7C312}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697-43AE-8AE6-EEEF6D1693D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{C789837E-5C31-493E-801B-BEEAAB1C3955}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697-43AE-8AE6-EEEF6D1693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63</c:v>
                </c:pt>
              </c:numCache>
            </c:numRef>
          </c:xVal>
          <c:yVal>
            <c:numRef>
              <c:f>公会計指標分析・財政指標組合せ分析表!$BP$55:$DC$55</c:f>
              <c:numCache>
                <c:formatCode>#,##0.0;"▲ "#,##0.0</c:formatCode>
                <c:ptCount val="40"/>
                <c:pt idx="32">
                  <c:v>4.0999999999999996</c:v>
                </c:pt>
              </c:numCache>
            </c:numRef>
          </c:yVal>
          <c:smooth val="0"/>
          <c:extLst>
            <c:ext xmlns:c16="http://schemas.microsoft.com/office/drawing/2014/chart" uri="{C3380CC4-5D6E-409C-BE32-E72D297353CC}">
              <c16:uniqueId val="{00000013-6697-43AE-8AE6-EEEF6D1693DF}"/>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{90679D00-F470-4C5F-A206-C79FE79844C0}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96F-4310-9EB6-B037775A1A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{4D5967AA-E3A5-4149-83CE-E8586C276E34}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6F-4310-9EB6-B037775A1A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{D98D73A5-170E-4D58-B560-D2589263F5B3}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6F-4310-9EB6-B037775A1A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{154FC2CA-A1B3-4C59-BD8B-6D80CC18C8F9}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6F-4310-9EB6-B037775A1A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{FBBC81DC-EB96-4EFA-82EC-CB08647C3538}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6F-4310-9EB6-B037775A1A2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{85D3F1E6-24DF-4029-892D-2E61ECD843DD}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96F-4310-9EB6-B037775A1A2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{C3B8012F-14A7-4BC9-B1CF-078DC271859E}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96F-4310-9EB6-B037775A1A2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{4B6EBAD9-2385-489B-B05D-C446EE0433BB}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96F-4310-9EB6-B037775A1A2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{262D5152-D707-4B01-8017-B54233080B46}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96F-4310-9EB6-B037775A1A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8.4</c:v>
                </c:pt>
                <c:pt idx="16">
                  <c:v>7.3</c:v>
                </c:pt>
                <c:pt idx="24">
                  <c:v>6.6</c:v>
                </c:pt>
                <c:pt idx="32">
                  <c:v>6</c:v>
                </c:pt>
              </c:numCache>
            </c:numRef>
          </c:xVal>
          <c:yVal>
            <c:numRef>
              <c:f>公会計指標分析・財政指標組合せ分析表!$BP$73:$DC$73</c:f>
              <c:numCache>
                <c:formatCode>#,##0.0;"▲ "#,##0.0</c:formatCode>
                <c:ptCount val="40"/>
                <c:pt idx="0">
                  <c:v>46.6</c:v>
                </c:pt>
                <c:pt idx="8">
                  <c:v>53</c:v>
                </c:pt>
                <c:pt idx="16">
                  <c:v>42.9</c:v>
                </c:pt>
                <c:pt idx="24">
                  <c:v>46.7</c:v>
                </c:pt>
                <c:pt idx="32">
                  <c:v>47.3</c:v>
                </c:pt>
              </c:numCache>
            </c:numRef>
          </c:yVal>
          <c:smooth val="0"/>
          <c:extLst>
            <c:ext xmlns:c16="http://schemas.microsoft.com/office/drawing/2014/chart" uri="{C3380CC4-5D6E-409C-BE32-E72D297353CC}">
              <c16:uniqueId val="{00000009-B96F-4310-9EB6-B037775A1A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21161056433295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{D2522C12-C05B-456F-824B-E73EFC2F45B4}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96F-4310-9EB6-B037775A1A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{0B7F7039-C53E-4517-8157-108E39E17DE0}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6F-4310-9EB6-B037775A1A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{D30614FD-AEFD-46C6-8D9D-9CABB45AF7C7}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6F-4310-9EB6-B037775A1A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{ACA950CE-5123-4B80-AEDB-ACB2E6C49B3F}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6F-4310-9EB6-B037775A1A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{E62EBE7B-C266-4904-AFD6-41F9A1EDB29B}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6F-4310-9EB6-B037775A1A20}"/>
                </c:ext>
              </c:extLst>
            </c:dLbl>
            <c:dLbl>
              <c:idx val="8"/>
              <c:layout>
                <c:manualLayout>
                  <c:x val="-2.6647101494224355E-2"/>
                  <c:y val="-7.828889100470100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{9A19502C-0EBA-4951-B812-320CA57E83EF}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96F-4310-9EB6-B037775A1A20}"/>
                </c:ext>
              </c:extLst>
            </c:dLbl>
            <c:dLbl>
              <c:idx val="16"/>
              <c:layout>
                <c:manualLayout>
                  <c:x val="-3.6621232849961861E-2"/>
                  <c:y val="-8.072757374271102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{28B64F98-3F93-45CE-A6C5-F9DFF9A0CD99}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96F-4310-9EB6-B037775A1A20}"/>
                </c:ext>
              </c:extLst>
            </c:dLbl>
            <c:dLbl>
              <c:idx val="24"/>
              <c:layout>
                <c:manualLayout>
                  <c:x val="-2.6647173287753057E-2"/>
                  <c:y val="-3.516936352795079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{F58CACF7-CE5F-47DB-87DB-4ED909130C8E}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96F-4310-9EB6-B037775A1A20}"/>
                </c:ext>
              </c:extLst>
            </c:dLbl>
            <c:dLbl>
              <c:idx val="32"/>
              <c:layout>
                <c:manualLayout>
                  <c:x val="-3.1570342725075584E-2"/>
                  <c:y val="-5.548024634445893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{69BC37A8-0662-4568-A9B1-DB8CADF9CFBE}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96F-4310-9EB6-B037775A1A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B96F-4310-9EB6-B037775A1A20}"/>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年度から公債費負担適正化計画に基づき、繰上償還により元利償還金を減少させるなどの改善を図ってきた結果、平成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年度は、分子については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下水道事業会計に対する繰出金が減少し、公益企業債の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元利償還金に対する繰入金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が減少したものの、元利償還金は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。このことから、令和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度の単年度実質公債費比率は、前年度と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同程度となったものの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年度の単年度数値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国民スポーツ大会・第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24回障害者スポーツ大会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関連事業や、新ごみ処理施設の建設負担金などの大型の投資的事業を予定していることから、数値の推移に注視しながら財政運営を行う必要がある。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前年度より増加しているものの、早期健全化基準の数値を大きく下回っていることから良好な状態である。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公営企業債等繰入見込額の減の主な要因は、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水道事業会計の地方債残高が減少したこと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一般会計等に係る地方債の現在高の大幅な増の主な要因は、彦根市スポーツ・文化交流センター整備事業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市役所本庁舎耐震化整備事業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等の大型の投資事業に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地方債発行額の増加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このほかの数値はほぼ横ばいに推移しているものの、今後も第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国民スポーツ大会・第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24回障害者スポーツ大会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関連事業や、新ごみ処理施設の建設負担金などの大型の投資的事業を予定していることから、数値の悪化が懸念されるため、これまで以上に自主財源の確保に努めなければならない。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事業の実施に当たっては、緊急性、投資効果および後年度負担を検証し、総合的に判断していく必要がある。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滋賀県彦根市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利息の積み立てや、ふるさと納税等の寄附金の積み立てによる増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、彦根市財政調整基金や彦根市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百万円の現在高となった。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格的な実施段階となる、第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国民スポーツ大会・第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24回障害者スポーツ大会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関連事業や、新ごみ処理施設の建設負担金などの大型の投資的事業を控えていることから、引き続き、ＤＸ（デジタル・トランスフォーメーション）の推進、事務事業の見直しにより歳出のスリム化を図るととともに、新たな財源の掘り起こしなどにより歳入の確保に努め、出来る限りの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彦根市一般廃棄物処理施設整備基金・・・本市の一般廃棄物処理施設の整備経費に充当する。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彦根市職員退職手当基金・・・本市職員の退職手当に充当する。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彦根市スポーツ・文化交流センター整備運営基金・・・彦根市スポーツ・文化交流センターの整備運営経費に充当する。　　</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彦根市教育施設整備基金・・・本市の教育施設整備経費に充当する。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彦根市福祉・保健・医療基金・・・本市の福祉事業、保健事業および医療事業へ充当する。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減の主なもの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彦根市福祉・保健・医療基金・・・社会福祉協議会運営事業、病院事業会計負担金、地域保健医療推進事業への充当による減。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彦根市スポーツ・文化交流センター整備運営基金・・・彦根市スポーツ・文化交流センターの整備および運営事業への充当による減。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彦根市休日急病診療所財政調整基金・・・休日急病診療所事業の一般財源不足への充当による減。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増の主なもの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彦根市職員退職手当基金・・・今後の退職手当資金の増加に備え積み立てたことによる増。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彦根市一般廃棄物処理施設整備基金・・・今後予定する一般廃棄物処理施設の整備に備え積み立てたことによる増。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彦根市教育施設整備基金・・・ふるさと納税による寄附金の積み立てと、今後の教育施設整備に備え積み立てたことによる増。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特定目的基金について、今後は、新ごみ処理施設建設等の大型投資的事業や個別施設計画に伴う各施設の修繕整備が控えており、こうした事業のための基金積み立ても必要となるため、歳出の見直しによる財源の確保と併せ、決算収支で生じる不用額等については、各基金への配分を検討したうえで、必要な積み立てを行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一般財源不足の補填として約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億円の取り崩しを行ったものの、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利息の積み立て（約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万円）および前年度繰越金等の積み立て（約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億円）により前年度より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の額を目安としており、積み立てを行うために、引き続き、ＤＸ（デジタル・トランスフォーメーション）の推進、事務事業の見直しにより歳出のスリム化を図るととともに、新たな財源の掘り起こしなどにより歳入の確保に努め、出来る限りの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利息の積み立て（約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万円）のほか、市債の償還および市債の適正な管理に必要な財源を確保するための積み立て（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近年実施している大型投資事業の影響により、今後は市債の償還額の増加が見込まれることから、積極的な積み立てを行っていく。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9CB335C-8F62-4F5A-B546-7C100C9080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7888D3C-5556-4029-9C5D-47C8E0ED82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16EE8FF-7000-4D87-AA4E-A15C96FA783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64CB75A-456D-439E-8801-8513185EB83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4AB26F4-980C-47A4-9800-F35F6D2D4F2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D7820D0-B25E-4D96-9CE3-D00239F660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FB5E6C5-932C-404A-B6DB-8FF671AA14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A3F458C-D577-4D25-948D-FB224839A2B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07C004E-A05E-498E-BCF3-22554A38129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FC95619-B035-46E0-8A6F-4467822D134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2A5950C-D145-4156-9EA7-5785EE88128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E23CDBD-AF3A-41EF-BD39-4E13C56675D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00EBF5D-6378-44BC-9940-B0BBAD3E601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53B0FFB-9146-4F71-8F94-A862DBFE10F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29AB351-3D8C-4060-99D0-4FC4C11AD2B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0306EC3-23F5-4739-BE4B-B180E41FA6C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CC53721-2E60-43E8-80BF-2F1BBE0B35D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8F05BE5-6CA3-47FE-9748-88016B7EB2B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006E863-CAE2-42E2-8998-288E2FEA4F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495E80B-F88C-4AAD-BFFB-B958EDDE1F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3E9F4C9-A82A-4FAF-A969-DE8ABCA2824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7D2B9C4-7DBA-4801-8B18-34158A5C901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B4A72C9-E100-4C1A-BF47-77CFF77FC0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FDBEA12-592A-410A-B462-6F921389674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81367C2-BCA6-4E96-B38E-C44B3291761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52C9C2B-7D9F-42F2-B2E7-E8CF4FAFB59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A8C460B-EE61-4F3F-9B69-48FABC800C5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DFE6937-4914-4823-9E3C-413B9ABFB02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9101703-7244-4CF2-85E7-135BC6B4871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FD3FC0C-56C8-45BC-A5A7-12A5993B86B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5E36051-E081-4B7E-B61C-41AF9A31E67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CE1B74D-8EA1-470F-BBB6-2F42832665B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4116801-1A0D-466C-86D0-89FA57C4B54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3723E7D-EF81-461C-9984-71708327C4B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48E5E69-C5E7-4550-BBC5-69A202F2880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4516BE5-BCE9-4AE1-B930-C88AA346B67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1F6E3AA-06BC-4302-BFE2-EDC78BC35AF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4800003-BED1-4E2B-9D8B-89DE5437BB7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5D8B830-4BB3-44D7-BFD7-E7966D8528E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BA7AA10-4846-4581-A109-74147938A0E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E4C608E-A34B-4666-B09C-A0375BA08CB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DA45AA9-E86D-4592-BC05-BBEA842804C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3124814-FCBF-4B7B-98D7-A222E5B3DDD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A8997A1-BF7B-4456-BF54-D39C8FE4412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D3F9DDC-E57E-44B3-8E77-B6381A5B01D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424F50C-DA1E-4B1A-B084-78BDDEA3593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8FAE303-D650-4D9A-A451-C7D884DAF2E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近年実施した国スポ・障スポ大会関連事業や市役所本庁舎耐震化整備事業などにより、類似団体平均と比較し、数値は低く抑えられているといえる。</a:t>
          </a:r>
        </a:p>
        <a:p>
          <a:r>
            <a:rPr kumimoji="1" lang="ja-JP" altLang="en-US" sz="1100">
              <a:latin typeface="ＭＳ Ｐゴシック" panose="020B0600070205080204" pitchFamily="50" charset="-128"/>
              <a:ea typeface="ＭＳ Ｐゴシック" panose="020B0600070205080204" pitchFamily="50" charset="-128"/>
            </a:rPr>
            <a:t>　今後についても各施設等の個別施設計画をもとに、適正な維持管理を行っていく。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315EBC1-881E-4D24-981D-C3DA1BFB0E9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5CED3F8-31F8-4532-8E75-896C847049D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5E5D7B9-9C8C-4301-B7F9-B35C9900908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0F08B373-FA3E-4DAA-AE09-17F31D9DC41F}"/>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D5BAE2A0-DA97-4CE9-8B79-38207BBBCB95}"/>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F1668D54-BF40-4F7A-A15E-07008F5085D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2321E2EF-C9D0-4C95-A53C-84CD9725222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53C10CBE-8121-4324-8749-0D087591E957}"/>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12A65B12-A942-4C0E-B8AF-18E5821D788A}"/>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A9F332D0-96F9-4CE8-A05D-B97CF0CFA7F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645BC7BF-D859-40F7-9D2C-FEACF1D9C0F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5BD92E0A-DB94-4EA7-A91B-44A376039E7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1" name="直線コネクタ 60">
          <a:extLst>
            <a:ext uri="{FF2B5EF4-FFF2-40B4-BE49-F238E27FC236}">
              <a16:creationId xmlns:a16="http://schemas.microsoft.com/office/drawing/2014/main" id="{CDF48377-698D-4CA3-A683-99E4E1874878}"/>
            </a:ext>
          </a:extLst>
        </xdr:cNvPr>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2" name="有形固定資産減価償却率最小値テキスト">
          <a:extLst>
            <a:ext uri="{FF2B5EF4-FFF2-40B4-BE49-F238E27FC236}">
              <a16:creationId xmlns:a16="http://schemas.microsoft.com/office/drawing/2014/main" id="{471D2648-9624-4844-B400-7448FB774678}"/>
            </a:ext>
          </a:extLst>
        </xdr:cNvPr>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3" name="直線コネクタ 62">
          <a:extLst>
            <a:ext uri="{FF2B5EF4-FFF2-40B4-BE49-F238E27FC236}">
              <a16:creationId xmlns:a16="http://schemas.microsoft.com/office/drawing/2014/main" id="{F32DF446-D4DF-4B4E-A030-7E4771D49C7D}"/>
            </a:ext>
          </a:extLst>
        </xdr:cNvPr>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4" name="有形固定資産減価償却率最大値テキスト">
          <a:extLst>
            <a:ext uri="{FF2B5EF4-FFF2-40B4-BE49-F238E27FC236}">
              <a16:creationId xmlns:a16="http://schemas.microsoft.com/office/drawing/2014/main" id="{BD08609B-39DB-4597-91B5-863EFAF4ACDB}"/>
            </a:ext>
          </a:extLst>
        </xdr:cNvPr>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5" name="直線コネクタ 64">
          <a:extLst>
            <a:ext uri="{FF2B5EF4-FFF2-40B4-BE49-F238E27FC236}">
              <a16:creationId xmlns:a16="http://schemas.microsoft.com/office/drawing/2014/main" id="{2ADCB29F-E87E-4C07-BD99-9956104E1E05}"/>
            </a:ext>
          </a:extLst>
        </xdr:cNvPr>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35577</xdr:rowOff>
    </xdr:from>
    <xdr:ext cx="405111" cy="259045"/>
    <xdr:sp macro="" textlink="">
      <xdr:nvSpPr>
        <xdr:cNvPr id="66" name="有形固定資産減価償却率平均値テキスト">
          <a:extLst>
            <a:ext uri="{FF2B5EF4-FFF2-40B4-BE49-F238E27FC236}">
              <a16:creationId xmlns:a16="http://schemas.microsoft.com/office/drawing/2014/main" id="{C55B691E-CD6E-4F84-B269-E03226897476}"/>
            </a:ext>
          </a:extLst>
        </xdr:cNvPr>
        <xdr:cNvSpPr txBox="1"/>
      </xdr:nvSpPr>
      <xdr:spPr>
        <a:xfrm>
          <a:off x="4813300" y="6122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67" name="フローチャート: 判断 66">
          <a:extLst>
            <a:ext uri="{FF2B5EF4-FFF2-40B4-BE49-F238E27FC236}">
              <a16:creationId xmlns:a16="http://schemas.microsoft.com/office/drawing/2014/main" id="{FE01A2D9-288B-497A-AFBF-5C432CF10781}"/>
            </a:ext>
          </a:extLst>
        </xdr:cNvPr>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68" name="フローチャート: 判断 67">
          <a:extLst>
            <a:ext uri="{FF2B5EF4-FFF2-40B4-BE49-F238E27FC236}">
              <a16:creationId xmlns:a16="http://schemas.microsoft.com/office/drawing/2014/main" id="{96BCB770-C987-49EB-93D7-FBE0EE1418F6}"/>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69" name="フローチャート: 判断 68">
          <a:extLst>
            <a:ext uri="{FF2B5EF4-FFF2-40B4-BE49-F238E27FC236}">
              <a16:creationId xmlns:a16="http://schemas.microsoft.com/office/drawing/2014/main" id="{EAC1B2DC-B26A-4039-808B-791A7062A272}"/>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0" name="フローチャート: 判断 69">
          <a:extLst>
            <a:ext uri="{FF2B5EF4-FFF2-40B4-BE49-F238E27FC236}">
              <a16:creationId xmlns:a16="http://schemas.microsoft.com/office/drawing/2014/main" id="{25B905B5-7BCC-47B2-A658-16045970BB75}"/>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1" name="フローチャート: 判断 70">
          <a:extLst>
            <a:ext uri="{FF2B5EF4-FFF2-40B4-BE49-F238E27FC236}">
              <a16:creationId xmlns:a16="http://schemas.microsoft.com/office/drawing/2014/main" id="{8F6D0B3A-FC38-4E77-90D2-C6DE68A11EEC}"/>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128ABC4A-6777-447F-9D45-FBF8C66FAAA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4CF3E08F-3AFF-423D-85C6-FCF8914F709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D91DEDD-5EB3-4EC6-B1B9-575801A4C4F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35E8226-A84D-44D1-B63F-160425427F1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428DBC5-4014-4942-A275-B7364A2F102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7" name="楕円 76">
          <a:extLst>
            <a:ext uri="{FF2B5EF4-FFF2-40B4-BE49-F238E27FC236}">
              <a16:creationId xmlns:a16="http://schemas.microsoft.com/office/drawing/2014/main" id="{49FE7617-A518-4636-8A33-95E0D88AEB67}"/>
            </a:ext>
          </a:extLst>
        </xdr:cNvPr>
        <xdr:cNvSpPr/>
      </xdr:nvSpPr>
      <xdr:spPr>
        <a:xfrm>
          <a:off x="47117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99077</xdr:rowOff>
    </xdr:from>
    <xdr:ext cx="405111" cy="259045"/>
    <xdr:sp macro="" textlink="">
      <xdr:nvSpPr>
        <xdr:cNvPr id="78" name="有形固定資産減価償却率該当値テキスト">
          <a:extLst>
            <a:ext uri="{FF2B5EF4-FFF2-40B4-BE49-F238E27FC236}">
              <a16:creationId xmlns:a16="http://schemas.microsoft.com/office/drawing/2014/main" id="{9540E37A-891A-4D59-80C6-6FF8F6A15E61}"/>
            </a:ext>
          </a:extLst>
        </xdr:cNvPr>
        <xdr:cNvSpPr txBox="1"/>
      </xdr:nvSpPr>
      <xdr:spPr>
        <a:xfrm>
          <a:off x="48133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115905</xdr:rowOff>
    </xdr:from>
    <xdr:ext cx="405111" cy="259045"/>
    <xdr:sp macro="" textlink="">
      <xdr:nvSpPr>
        <xdr:cNvPr id="79" name="n_1aveValue有形固定資産減価償却率">
          <a:extLst>
            <a:ext uri="{FF2B5EF4-FFF2-40B4-BE49-F238E27FC236}">
              <a16:creationId xmlns:a16="http://schemas.microsoft.com/office/drawing/2014/main" id="{394A9EB5-C8EC-45D7-AF5D-128EA616FF30}"/>
            </a:ext>
          </a:extLst>
        </xdr:cNvPr>
        <xdr:cNvSpPr txBox="1"/>
      </xdr:nvSpPr>
      <xdr:spPr>
        <a:xfrm>
          <a:off x="3836044" y="5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0" name="n_2aveValue有形固定資産減価償却率">
          <a:extLst>
            <a:ext uri="{FF2B5EF4-FFF2-40B4-BE49-F238E27FC236}">
              <a16:creationId xmlns:a16="http://schemas.microsoft.com/office/drawing/2014/main" id="{35DAE480-A710-4CB0-BEBB-A228487E0F9B}"/>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81" name="n_3aveValue有形固定資産減価償却率">
          <a:extLst>
            <a:ext uri="{FF2B5EF4-FFF2-40B4-BE49-F238E27FC236}">
              <a16:creationId xmlns:a16="http://schemas.microsoft.com/office/drawing/2014/main" id="{8BC21916-BDD0-4660-88E2-9F44A1DEAA73}"/>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82" name="n_4aveValue有形固定資産減価償却率">
          <a:extLst>
            <a:ext uri="{FF2B5EF4-FFF2-40B4-BE49-F238E27FC236}">
              <a16:creationId xmlns:a16="http://schemas.microsoft.com/office/drawing/2014/main" id="{B5D9829E-672B-4BEE-92A0-9430A8294C12}"/>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id="{9A9AD905-C1CF-4856-B9FD-4B3BF9F323E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4" name="正方形/長方形 83">
          <a:extLst>
            <a:ext uri="{FF2B5EF4-FFF2-40B4-BE49-F238E27FC236}">
              <a16:creationId xmlns:a16="http://schemas.microsoft.com/office/drawing/2014/main" id="{273E74CD-BDF7-405A-B3D3-4D55D616296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5" name="正方形/長方形 84">
          <a:extLst>
            <a:ext uri="{FF2B5EF4-FFF2-40B4-BE49-F238E27FC236}">
              <a16:creationId xmlns:a16="http://schemas.microsoft.com/office/drawing/2014/main" id="{74682719-72BD-41B4-86AD-806160FF8A9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id="{782DF91E-3B81-44DC-9B75-7F702759CE9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id="{EC566C3C-6F0C-4C43-AB9B-10FBD7B5B7A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id="{D38F699D-7EDC-425C-B794-BDEDAD39663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id="{C453CF05-EBEB-4983-9F27-A4BCC0827DD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id="{7AD54111-60EE-4B6E-BCA0-E2715C0621A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id="{ED55624A-C9D7-4A32-92CF-059DE0E3BB4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id="{0FEE725A-536C-4031-AA41-5D21CE84C4B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id="{9625BA02-0EC8-4C0B-88D3-BC065EB9BFA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id="{9370CC9D-2998-414A-BA26-2207106F935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id="{1A6875F6-40FA-41FD-B1B9-6756F9546F5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彦根市スポーツ・文化交流センター整備事業や市役所本庁舎耐震化整備事業などの大型の投資事業に係る地方債発行額が増加したことから、分子である将来負担額は増加したが、臨時財政対策債発行可能額が増加したことで、分母が分子以上に増加したことから、債務償還比率は前年度比</a:t>
          </a:r>
          <a:r>
            <a:rPr kumimoji="1" lang="en-US" altLang="ja-JP" sz="1100">
              <a:latin typeface="ＭＳ Ｐゴシック" panose="020B0600070205080204" pitchFamily="50" charset="-128"/>
              <a:ea typeface="ＭＳ Ｐゴシック" panose="020B0600070205080204" pitchFamily="50" charset="-128"/>
            </a:rPr>
            <a:t>289.4</a:t>
          </a:r>
          <a:r>
            <a:rPr kumimoji="1" lang="ja-JP" altLang="en-US" sz="1100">
              <a:latin typeface="ＭＳ Ｐゴシック" panose="020B0600070205080204" pitchFamily="50" charset="-128"/>
              <a:ea typeface="ＭＳ Ｐゴシック" panose="020B0600070205080204" pitchFamily="50" charset="-128"/>
            </a:rPr>
            <a:t>％減少した。類似団体と比較すると職員数が多く、人件費が高い水準にあることや、物件費、扶助費の数値も高い水準にあることから、債務償還比率は類似団体と比べると高くなっている。</a:t>
          </a:r>
        </a:p>
        <a:p>
          <a:r>
            <a:rPr kumimoji="1" lang="ja-JP" altLang="en-US" sz="1100">
              <a:latin typeface="ＭＳ Ｐゴシック" panose="020B0600070205080204" pitchFamily="50" charset="-128"/>
              <a:ea typeface="ＭＳ Ｐゴシック" panose="020B0600070205080204" pitchFamily="50" charset="-128"/>
            </a:rPr>
            <a:t>　今後も大型事業における起債発行が見込まれることから、起債発行に関しては交付税算入率の高い起債メニューを活用し、経常一般財源等（歳入）等の確保に努めるとともに、働き方改革に基づく事業見直しを積極的に進めることにより経常経費充当財源等の削減に努める。</a:t>
          </a: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id="{50DA8C31-2A61-4A03-B55C-D107792DC64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id="{DD73EF64-D8FB-45FF-B105-8920B7B667F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98" name="テキスト ボックス 97">
          <a:extLst>
            <a:ext uri="{FF2B5EF4-FFF2-40B4-BE49-F238E27FC236}">
              <a16:creationId xmlns:a16="http://schemas.microsoft.com/office/drawing/2014/main" id="{9425C244-2894-4A46-9954-4EF5A5A7BBC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a:extLst>
            <a:ext uri="{FF2B5EF4-FFF2-40B4-BE49-F238E27FC236}">
              <a16:creationId xmlns:a16="http://schemas.microsoft.com/office/drawing/2014/main" id="{E8BA513C-3CCF-4D0F-9CBB-C119B279DB8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0" name="テキスト ボックス 99">
          <a:extLst>
            <a:ext uri="{FF2B5EF4-FFF2-40B4-BE49-F238E27FC236}">
              <a16:creationId xmlns:a16="http://schemas.microsoft.com/office/drawing/2014/main" id="{E665584B-8E96-4755-9139-246402CB9BA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a:extLst>
            <a:ext uri="{FF2B5EF4-FFF2-40B4-BE49-F238E27FC236}">
              <a16:creationId xmlns:a16="http://schemas.microsoft.com/office/drawing/2014/main" id="{F4D26676-511E-4D19-B08B-8CA85AE5FBE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2" name="テキスト ボックス 101">
          <a:extLst>
            <a:ext uri="{FF2B5EF4-FFF2-40B4-BE49-F238E27FC236}">
              <a16:creationId xmlns:a16="http://schemas.microsoft.com/office/drawing/2014/main" id="{E12CE6ED-46D0-49FF-8F35-976B348C042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a:extLst>
            <a:ext uri="{FF2B5EF4-FFF2-40B4-BE49-F238E27FC236}">
              <a16:creationId xmlns:a16="http://schemas.microsoft.com/office/drawing/2014/main" id="{09755CA8-3960-4B5B-AB47-D10E6DA76C4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4" name="テキスト ボックス 103">
          <a:extLst>
            <a:ext uri="{FF2B5EF4-FFF2-40B4-BE49-F238E27FC236}">
              <a16:creationId xmlns:a16="http://schemas.microsoft.com/office/drawing/2014/main" id="{1AF96EA9-BB40-4278-8161-289E61E4D67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a:extLst>
            <a:ext uri="{FF2B5EF4-FFF2-40B4-BE49-F238E27FC236}">
              <a16:creationId xmlns:a16="http://schemas.microsoft.com/office/drawing/2014/main" id="{9EDCEC3B-61EF-409D-9032-B41329F2AE7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6" name="テキスト ボックス 105">
          <a:extLst>
            <a:ext uri="{FF2B5EF4-FFF2-40B4-BE49-F238E27FC236}">
              <a16:creationId xmlns:a16="http://schemas.microsoft.com/office/drawing/2014/main" id="{E7DE7808-9139-4411-8102-8F7641BFF8A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a:extLst>
            <a:ext uri="{FF2B5EF4-FFF2-40B4-BE49-F238E27FC236}">
              <a16:creationId xmlns:a16="http://schemas.microsoft.com/office/drawing/2014/main" id="{9F9117F9-5610-490F-B557-20A6312CE12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08" name="テキスト ボックス 107">
          <a:extLst>
            <a:ext uri="{FF2B5EF4-FFF2-40B4-BE49-F238E27FC236}">
              <a16:creationId xmlns:a16="http://schemas.microsoft.com/office/drawing/2014/main" id="{B37173AD-3450-4B85-BFE4-82E6B9DFA27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a:extLst>
            <a:ext uri="{FF2B5EF4-FFF2-40B4-BE49-F238E27FC236}">
              <a16:creationId xmlns:a16="http://schemas.microsoft.com/office/drawing/2014/main" id="{B8C2162C-A6E1-4A1F-8DED-48A5DCEEA07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0" name="テキスト ボックス 109">
          <a:extLst>
            <a:ext uri="{FF2B5EF4-FFF2-40B4-BE49-F238E27FC236}">
              <a16:creationId xmlns:a16="http://schemas.microsoft.com/office/drawing/2014/main" id="{2773DCB4-1395-4E99-B9AF-E4B8895FA18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585F016B-C0B2-419A-B98F-557A6D25D39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債務償還比率グラフ枠">
          <a:extLst>
            <a:ext uri="{FF2B5EF4-FFF2-40B4-BE49-F238E27FC236}">
              <a16:creationId xmlns:a16="http://schemas.microsoft.com/office/drawing/2014/main" id="{7465E012-CF1C-40B6-AD16-28D8AF528D1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136398</xdr:rowOff>
    </xdr:to>
    <xdr:cxnSp macro="">
      <xdr:nvCxnSpPr>
        <xdr:cNvPr id="113" name="直線コネクタ 112">
          <a:extLst>
            <a:ext uri="{FF2B5EF4-FFF2-40B4-BE49-F238E27FC236}">
              <a16:creationId xmlns:a16="http://schemas.microsoft.com/office/drawing/2014/main" id="{87A0BA72-4AC0-45B2-A46A-E09F9DED8B87}"/>
            </a:ext>
          </a:extLst>
        </xdr:cNvPr>
        <xdr:cNvCxnSpPr/>
      </xdr:nvCxnSpPr>
      <xdr:spPr>
        <a:xfrm flipV="1">
          <a:off x="14793595" y="5261428"/>
          <a:ext cx="1269" cy="130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140225</xdr:rowOff>
    </xdr:from>
    <xdr:ext cx="469744" cy="259045"/>
    <xdr:sp macro="" textlink="">
      <xdr:nvSpPr>
        <xdr:cNvPr id="114" name="債務償還比率最小値テキスト">
          <a:extLst>
            <a:ext uri="{FF2B5EF4-FFF2-40B4-BE49-F238E27FC236}">
              <a16:creationId xmlns:a16="http://schemas.microsoft.com/office/drawing/2014/main" id="{B6E4661B-BD0C-458D-A6F7-AFBCD7BE70D2}"/>
            </a:ext>
          </a:extLst>
        </xdr:cNvPr>
        <xdr:cNvSpPr txBox="1"/>
      </xdr:nvSpPr>
      <xdr:spPr>
        <a:xfrm>
          <a:off x="14846300" y="656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136398</xdr:rowOff>
    </xdr:from>
    <xdr:to>
      <xdr:col>76</xdr:col>
      <xdr:colOff>111125</xdr:colOff>
      <xdr:row>33</xdr:row>
      <xdr:rowOff>136398</xdr:rowOff>
    </xdr:to>
    <xdr:cxnSp macro="">
      <xdr:nvCxnSpPr>
        <xdr:cNvPr id="115" name="直線コネクタ 114">
          <a:extLst>
            <a:ext uri="{FF2B5EF4-FFF2-40B4-BE49-F238E27FC236}">
              <a16:creationId xmlns:a16="http://schemas.microsoft.com/office/drawing/2014/main" id="{C9A53AC5-4F0D-4851-8C67-5A3D60E4385A}"/>
            </a:ext>
          </a:extLst>
        </xdr:cNvPr>
        <xdr:cNvCxnSpPr/>
      </xdr:nvCxnSpPr>
      <xdr:spPr>
        <a:xfrm>
          <a:off x="14706600" y="656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16" name="債務償還比率最大値テキスト">
          <a:extLst>
            <a:ext uri="{FF2B5EF4-FFF2-40B4-BE49-F238E27FC236}">
              <a16:creationId xmlns:a16="http://schemas.microsoft.com/office/drawing/2014/main" id="{FC19E8C2-DE02-49FF-8270-8694843E366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17" name="直線コネクタ 116">
          <a:extLst>
            <a:ext uri="{FF2B5EF4-FFF2-40B4-BE49-F238E27FC236}">
              <a16:creationId xmlns:a16="http://schemas.microsoft.com/office/drawing/2014/main" id="{204828C5-1177-4683-BD9A-47C0048912FA}"/>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17842</xdr:rowOff>
    </xdr:from>
    <xdr:ext cx="469744" cy="259045"/>
    <xdr:sp macro="" textlink="">
      <xdr:nvSpPr>
        <xdr:cNvPr id="118" name="債務償還比率平均値テキスト">
          <a:extLst>
            <a:ext uri="{FF2B5EF4-FFF2-40B4-BE49-F238E27FC236}">
              <a16:creationId xmlns:a16="http://schemas.microsoft.com/office/drawing/2014/main" id="{A8B3B031-C0FA-4939-99EF-AD5A36FE8286}"/>
            </a:ext>
          </a:extLst>
        </xdr:cNvPr>
        <xdr:cNvSpPr txBox="1"/>
      </xdr:nvSpPr>
      <xdr:spPr>
        <a:xfrm>
          <a:off x="14846300" y="5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166415</xdr:rowOff>
    </xdr:from>
    <xdr:to>
      <xdr:col>76</xdr:col>
      <xdr:colOff>73025</xdr:colOff>
      <xdr:row>30</xdr:row>
      <xdr:rowOff>96565</xdr:rowOff>
    </xdr:to>
    <xdr:sp macro="" textlink="">
      <xdr:nvSpPr>
        <xdr:cNvPr id="119" name="フローチャート: 判断 118">
          <a:extLst>
            <a:ext uri="{FF2B5EF4-FFF2-40B4-BE49-F238E27FC236}">
              <a16:creationId xmlns:a16="http://schemas.microsoft.com/office/drawing/2014/main" id="{CE3A34FF-B239-4D41-95D4-5FB0330D6607}"/>
            </a:ext>
          </a:extLst>
        </xdr:cNvPr>
        <xdr:cNvSpPr/>
      </xdr:nvSpPr>
      <xdr:spPr>
        <a:xfrm>
          <a:off x="14744700" y="5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159975</xdr:rowOff>
    </xdr:from>
    <xdr:to>
      <xdr:col>72</xdr:col>
      <xdr:colOff>123825</xdr:colOff>
      <xdr:row>31</xdr:row>
      <xdr:rowOff>90125</xdr:rowOff>
    </xdr:to>
    <xdr:sp macro="" textlink="">
      <xdr:nvSpPr>
        <xdr:cNvPr id="120" name="フローチャート: 判断 119">
          <a:extLst>
            <a:ext uri="{FF2B5EF4-FFF2-40B4-BE49-F238E27FC236}">
              <a16:creationId xmlns:a16="http://schemas.microsoft.com/office/drawing/2014/main" id="{35D085D8-07DE-4154-9CD6-9F549204401F}"/>
            </a:ext>
          </a:extLst>
        </xdr:cNvPr>
        <xdr:cNvSpPr/>
      </xdr:nvSpPr>
      <xdr:spPr>
        <a:xfrm>
          <a:off x="14033500" y="60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122501</xdr:rowOff>
    </xdr:from>
    <xdr:to>
      <xdr:col>68</xdr:col>
      <xdr:colOff>123825</xdr:colOff>
      <xdr:row>31</xdr:row>
      <xdr:rowOff>52651</xdr:rowOff>
    </xdr:to>
    <xdr:sp macro="" textlink="">
      <xdr:nvSpPr>
        <xdr:cNvPr id="121" name="フローチャート: 判断 120">
          <a:extLst>
            <a:ext uri="{FF2B5EF4-FFF2-40B4-BE49-F238E27FC236}">
              <a16:creationId xmlns:a16="http://schemas.microsoft.com/office/drawing/2014/main" id="{43FCC182-EC89-4BD2-96EA-3D6F98E63565}"/>
            </a:ext>
          </a:extLst>
        </xdr:cNvPr>
        <xdr:cNvSpPr/>
      </xdr:nvSpPr>
      <xdr:spPr>
        <a:xfrm>
          <a:off x="13271500" y="603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94433</xdr:rowOff>
    </xdr:from>
    <xdr:to>
      <xdr:col>64</xdr:col>
      <xdr:colOff>123825</xdr:colOff>
      <xdr:row>31</xdr:row>
      <xdr:rowOff>24583</xdr:rowOff>
    </xdr:to>
    <xdr:sp macro="" textlink="">
      <xdr:nvSpPr>
        <xdr:cNvPr id="122" name="フローチャート: 判断 121">
          <a:extLst>
            <a:ext uri="{FF2B5EF4-FFF2-40B4-BE49-F238E27FC236}">
              <a16:creationId xmlns:a16="http://schemas.microsoft.com/office/drawing/2014/main" id="{E43E1A07-0692-4C36-BC61-2EAAD923AFC3}"/>
            </a:ext>
          </a:extLst>
        </xdr:cNvPr>
        <xdr:cNvSpPr/>
      </xdr:nvSpPr>
      <xdr:spPr>
        <a:xfrm>
          <a:off x="12509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125585</xdr:rowOff>
    </xdr:from>
    <xdr:to>
      <xdr:col>60</xdr:col>
      <xdr:colOff>123825</xdr:colOff>
      <xdr:row>31</xdr:row>
      <xdr:rowOff>55735</xdr:rowOff>
    </xdr:to>
    <xdr:sp macro="" textlink="">
      <xdr:nvSpPr>
        <xdr:cNvPr id="123" name="フローチャート: 判断 122">
          <a:extLst>
            <a:ext uri="{FF2B5EF4-FFF2-40B4-BE49-F238E27FC236}">
              <a16:creationId xmlns:a16="http://schemas.microsoft.com/office/drawing/2014/main" id="{3FE4861C-306C-4F1D-A3F6-396401324507}"/>
            </a:ext>
          </a:extLst>
        </xdr:cNvPr>
        <xdr:cNvSpPr/>
      </xdr:nvSpPr>
      <xdr:spPr>
        <a:xfrm>
          <a:off x="11747500" y="60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DDD8B290-3C0B-48C0-8919-06865A66267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9AEFFA54-B489-49F9-9429-C9BF4C34F47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3C31E6A8-C337-4074-9A61-C821D4CA8F9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33CE8E1C-64AA-43CA-9067-691A4A317E9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147D9B0E-9C75-4F39-993B-6C0E09CCBF0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140272</xdr:rowOff>
    </xdr:from>
    <xdr:to>
      <xdr:col>76</xdr:col>
      <xdr:colOff>73025</xdr:colOff>
      <xdr:row>32</xdr:row>
      <xdr:rowOff>70422</xdr:rowOff>
    </xdr:to>
    <xdr:sp macro="" textlink="">
      <xdr:nvSpPr>
        <xdr:cNvPr id="129" name="楕円 128">
          <a:extLst>
            <a:ext uri="{FF2B5EF4-FFF2-40B4-BE49-F238E27FC236}">
              <a16:creationId xmlns:a16="http://schemas.microsoft.com/office/drawing/2014/main" id="{B89B93C0-C8FD-4D0C-AE59-46D4CBCE87C7}"/>
            </a:ext>
          </a:extLst>
        </xdr:cNvPr>
        <xdr:cNvSpPr/>
      </xdr:nvSpPr>
      <xdr:spPr>
        <a:xfrm>
          <a:off x="14744700" y="622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118699</xdr:rowOff>
    </xdr:from>
    <xdr:ext cx="469744" cy="259045"/>
    <xdr:sp macro="" textlink="">
      <xdr:nvSpPr>
        <xdr:cNvPr id="130" name="債務償還比率該当値テキスト">
          <a:extLst>
            <a:ext uri="{FF2B5EF4-FFF2-40B4-BE49-F238E27FC236}">
              <a16:creationId xmlns:a16="http://schemas.microsoft.com/office/drawing/2014/main" id="{0054A4F1-C715-431C-BD8F-9B2907C81490}"/>
            </a:ext>
          </a:extLst>
        </xdr:cNvPr>
        <xdr:cNvSpPr txBox="1"/>
      </xdr:nvSpPr>
      <xdr:spPr>
        <a:xfrm>
          <a:off x="14846300" y="620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72217</xdr:rowOff>
    </xdr:from>
    <xdr:to>
      <xdr:col>72</xdr:col>
      <xdr:colOff>123825</xdr:colOff>
      <xdr:row>35</xdr:row>
      <xdr:rowOff>2367</xdr:rowOff>
    </xdr:to>
    <xdr:sp macro="" textlink="">
      <xdr:nvSpPr>
        <xdr:cNvPr id="131" name="楕円 130">
          <a:extLst>
            <a:ext uri="{FF2B5EF4-FFF2-40B4-BE49-F238E27FC236}">
              <a16:creationId xmlns:a16="http://schemas.microsoft.com/office/drawing/2014/main" id="{49D6F291-8B13-462A-83A0-E9EA48E95ADA}"/>
            </a:ext>
          </a:extLst>
        </xdr:cNvPr>
        <xdr:cNvSpPr/>
      </xdr:nvSpPr>
      <xdr:spPr>
        <a:xfrm>
          <a:off x="14033500" y="667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19622</xdr:rowOff>
    </xdr:from>
    <xdr:to>
      <xdr:col>76</xdr:col>
      <xdr:colOff>22225</xdr:colOff>
      <xdr:row>34</xdr:row>
      <xdr:rowOff>123017</xdr:rowOff>
    </xdr:to>
    <xdr:cxnSp macro="">
      <xdr:nvCxnSpPr>
        <xdr:cNvPr id="132" name="直線コネクタ 131">
          <a:extLst>
            <a:ext uri="{FF2B5EF4-FFF2-40B4-BE49-F238E27FC236}">
              <a16:creationId xmlns:a16="http://schemas.microsoft.com/office/drawing/2014/main" id="{6D3BF0DA-CF01-45D5-8465-29E054FB070C}"/>
            </a:ext>
          </a:extLst>
        </xdr:cNvPr>
        <xdr:cNvCxnSpPr/>
      </xdr:nvCxnSpPr>
      <xdr:spPr>
        <a:xfrm flipV="1">
          <a:off x="14084300" y="6277547"/>
          <a:ext cx="711200" cy="44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57068</xdr:rowOff>
    </xdr:from>
    <xdr:to>
      <xdr:col>68</xdr:col>
      <xdr:colOff>123825</xdr:colOff>
      <xdr:row>33</xdr:row>
      <xdr:rowOff>158668</xdr:rowOff>
    </xdr:to>
    <xdr:sp macro="" textlink="">
      <xdr:nvSpPr>
        <xdr:cNvPr id="133" name="楕円 132">
          <a:extLst>
            <a:ext uri="{FF2B5EF4-FFF2-40B4-BE49-F238E27FC236}">
              <a16:creationId xmlns:a16="http://schemas.microsoft.com/office/drawing/2014/main" id="{E19C2992-9759-48E7-91FB-0ABC88E2BF33}"/>
            </a:ext>
          </a:extLst>
        </xdr:cNvPr>
        <xdr:cNvSpPr/>
      </xdr:nvSpPr>
      <xdr:spPr>
        <a:xfrm>
          <a:off x="13271500" y="64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107869</xdr:rowOff>
    </xdr:from>
    <xdr:to>
      <xdr:col>72</xdr:col>
      <xdr:colOff>73025</xdr:colOff>
      <xdr:row>34</xdr:row>
      <xdr:rowOff>123017</xdr:rowOff>
    </xdr:to>
    <xdr:cxnSp macro="">
      <xdr:nvCxnSpPr>
        <xdr:cNvPr id="134" name="直線コネクタ 133">
          <a:extLst>
            <a:ext uri="{FF2B5EF4-FFF2-40B4-BE49-F238E27FC236}">
              <a16:creationId xmlns:a16="http://schemas.microsoft.com/office/drawing/2014/main" id="{914BCC5A-39B7-423F-BF11-114BE3F16842}"/>
            </a:ext>
          </a:extLst>
        </xdr:cNvPr>
        <xdr:cNvCxnSpPr/>
      </xdr:nvCxnSpPr>
      <xdr:spPr>
        <a:xfrm>
          <a:off x="13322300" y="6537244"/>
          <a:ext cx="762000" cy="18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75882</xdr:rowOff>
    </xdr:from>
    <xdr:to>
      <xdr:col>64</xdr:col>
      <xdr:colOff>123825</xdr:colOff>
      <xdr:row>34</xdr:row>
      <xdr:rowOff>6032</xdr:rowOff>
    </xdr:to>
    <xdr:sp macro="" textlink="">
      <xdr:nvSpPr>
        <xdr:cNvPr id="135" name="楕円 134">
          <a:extLst>
            <a:ext uri="{FF2B5EF4-FFF2-40B4-BE49-F238E27FC236}">
              <a16:creationId xmlns:a16="http://schemas.microsoft.com/office/drawing/2014/main" id="{21950133-F21E-4871-A103-BC854034EA49}"/>
            </a:ext>
          </a:extLst>
        </xdr:cNvPr>
        <xdr:cNvSpPr/>
      </xdr:nvSpPr>
      <xdr:spPr>
        <a:xfrm>
          <a:off x="12509500" y="65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107869</xdr:rowOff>
    </xdr:from>
    <xdr:to>
      <xdr:col>68</xdr:col>
      <xdr:colOff>73025</xdr:colOff>
      <xdr:row>33</xdr:row>
      <xdr:rowOff>126682</xdr:rowOff>
    </xdr:to>
    <xdr:cxnSp macro="">
      <xdr:nvCxnSpPr>
        <xdr:cNvPr id="136" name="直線コネクタ 135">
          <a:extLst>
            <a:ext uri="{FF2B5EF4-FFF2-40B4-BE49-F238E27FC236}">
              <a16:creationId xmlns:a16="http://schemas.microsoft.com/office/drawing/2014/main" id="{E6A09994-93E0-4613-9C62-390EC440B159}"/>
            </a:ext>
          </a:extLst>
        </xdr:cNvPr>
        <xdr:cNvCxnSpPr/>
      </xdr:nvCxnSpPr>
      <xdr:spPr>
        <a:xfrm flipV="1">
          <a:off x="12560300" y="6537244"/>
          <a:ext cx="76200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22216</xdr:rowOff>
    </xdr:from>
    <xdr:to>
      <xdr:col>60</xdr:col>
      <xdr:colOff>123825</xdr:colOff>
      <xdr:row>33</xdr:row>
      <xdr:rowOff>123816</xdr:rowOff>
    </xdr:to>
    <xdr:sp macro="" textlink="">
      <xdr:nvSpPr>
        <xdr:cNvPr id="137" name="楕円 136">
          <a:extLst>
            <a:ext uri="{FF2B5EF4-FFF2-40B4-BE49-F238E27FC236}">
              <a16:creationId xmlns:a16="http://schemas.microsoft.com/office/drawing/2014/main" id="{9C9BE81A-09D2-4BC3-A6AE-68D22849F001}"/>
            </a:ext>
          </a:extLst>
        </xdr:cNvPr>
        <xdr:cNvSpPr/>
      </xdr:nvSpPr>
      <xdr:spPr>
        <a:xfrm>
          <a:off x="11747500" y="64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73016</xdr:rowOff>
    </xdr:from>
    <xdr:to>
      <xdr:col>64</xdr:col>
      <xdr:colOff>73025</xdr:colOff>
      <xdr:row>33</xdr:row>
      <xdr:rowOff>126682</xdr:rowOff>
    </xdr:to>
    <xdr:cxnSp macro="">
      <xdr:nvCxnSpPr>
        <xdr:cNvPr id="138" name="直線コネクタ 137">
          <a:extLst>
            <a:ext uri="{FF2B5EF4-FFF2-40B4-BE49-F238E27FC236}">
              <a16:creationId xmlns:a16="http://schemas.microsoft.com/office/drawing/2014/main" id="{FA44C73B-21A3-45A5-895C-6988A8A93B77}"/>
            </a:ext>
          </a:extLst>
        </xdr:cNvPr>
        <xdr:cNvCxnSpPr/>
      </xdr:nvCxnSpPr>
      <xdr:spPr>
        <a:xfrm>
          <a:off x="11798300" y="6502391"/>
          <a:ext cx="762000" cy="5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106652</xdr:rowOff>
    </xdr:from>
    <xdr:ext cx="469744" cy="259045"/>
    <xdr:sp macro="" textlink="">
      <xdr:nvSpPr>
        <xdr:cNvPr id="139" name="n_1aveValue債務償還比率">
          <a:extLst>
            <a:ext uri="{FF2B5EF4-FFF2-40B4-BE49-F238E27FC236}">
              <a16:creationId xmlns:a16="http://schemas.microsoft.com/office/drawing/2014/main" id="{3AA5C8D9-8E6C-460A-8E8F-F450C3A5AF44}"/>
            </a:ext>
          </a:extLst>
        </xdr:cNvPr>
        <xdr:cNvSpPr txBox="1"/>
      </xdr:nvSpPr>
      <xdr:spPr>
        <a:xfrm>
          <a:off x="13836727" y="58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69178</xdr:rowOff>
    </xdr:from>
    <xdr:ext cx="469744" cy="259045"/>
    <xdr:sp macro="" textlink="">
      <xdr:nvSpPr>
        <xdr:cNvPr id="140" name="n_2aveValue債務償還比率">
          <a:extLst>
            <a:ext uri="{FF2B5EF4-FFF2-40B4-BE49-F238E27FC236}">
              <a16:creationId xmlns:a16="http://schemas.microsoft.com/office/drawing/2014/main" id="{AAB56BA5-D168-4ECB-B209-FF6310490A72}"/>
            </a:ext>
          </a:extLst>
        </xdr:cNvPr>
        <xdr:cNvSpPr txBox="1"/>
      </xdr:nvSpPr>
      <xdr:spPr>
        <a:xfrm>
          <a:off x="13087427" y="58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41110</xdr:rowOff>
    </xdr:from>
    <xdr:ext cx="469744" cy="259045"/>
    <xdr:sp macro="" textlink="">
      <xdr:nvSpPr>
        <xdr:cNvPr id="141" name="n_3aveValue債務償還比率">
          <a:extLst>
            <a:ext uri="{FF2B5EF4-FFF2-40B4-BE49-F238E27FC236}">
              <a16:creationId xmlns:a16="http://schemas.microsoft.com/office/drawing/2014/main" id="{F4132225-18F6-408A-8F10-38E24A71EFCF}"/>
            </a:ext>
          </a:extLst>
        </xdr:cNvPr>
        <xdr:cNvSpPr txBox="1"/>
      </xdr:nvSpPr>
      <xdr:spPr>
        <a:xfrm>
          <a:off x="12325427" y="578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72262</xdr:rowOff>
    </xdr:from>
    <xdr:ext cx="469744" cy="259045"/>
    <xdr:sp macro="" textlink="">
      <xdr:nvSpPr>
        <xdr:cNvPr id="142" name="n_4aveValue債務償還比率">
          <a:extLst>
            <a:ext uri="{FF2B5EF4-FFF2-40B4-BE49-F238E27FC236}">
              <a16:creationId xmlns:a16="http://schemas.microsoft.com/office/drawing/2014/main" id="{CBE82A11-9251-49D0-B532-11CBEF87DA48}"/>
            </a:ext>
          </a:extLst>
        </xdr:cNvPr>
        <xdr:cNvSpPr txBox="1"/>
      </xdr:nvSpPr>
      <xdr:spPr>
        <a:xfrm>
          <a:off x="11563427" y="581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164944</xdr:rowOff>
    </xdr:from>
    <xdr:ext cx="469744" cy="259045"/>
    <xdr:sp macro="" textlink="">
      <xdr:nvSpPr>
        <xdr:cNvPr id="143" name="n_1mainValue債務償還比率">
          <a:extLst>
            <a:ext uri="{FF2B5EF4-FFF2-40B4-BE49-F238E27FC236}">
              <a16:creationId xmlns:a16="http://schemas.microsoft.com/office/drawing/2014/main" id="{CEAED026-62E0-48AA-BCA0-F2D4695E3441}"/>
            </a:ext>
          </a:extLst>
        </xdr:cNvPr>
        <xdr:cNvSpPr txBox="1"/>
      </xdr:nvSpPr>
      <xdr:spPr>
        <a:xfrm>
          <a:off x="13836727" y="676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149796</xdr:rowOff>
    </xdr:from>
    <xdr:ext cx="469744" cy="259045"/>
    <xdr:sp macro="" textlink="">
      <xdr:nvSpPr>
        <xdr:cNvPr id="144" name="n_2mainValue債務償還比率">
          <a:extLst>
            <a:ext uri="{FF2B5EF4-FFF2-40B4-BE49-F238E27FC236}">
              <a16:creationId xmlns:a16="http://schemas.microsoft.com/office/drawing/2014/main" id="{B900B1AC-2408-48A5-83D7-39F07A072C83}"/>
            </a:ext>
          </a:extLst>
        </xdr:cNvPr>
        <xdr:cNvSpPr txBox="1"/>
      </xdr:nvSpPr>
      <xdr:spPr>
        <a:xfrm>
          <a:off x="13087427" y="657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168609</xdr:rowOff>
    </xdr:from>
    <xdr:ext cx="469744" cy="259045"/>
    <xdr:sp macro="" textlink="">
      <xdr:nvSpPr>
        <xdr:cNvPr id="145" name="n_3mainValue債務償還比率">
          <a:extLst>
            <a:ext uri="{FF2B5EF4-FFF2-40B4-BE49-F238E27FC236}">
              <a16:creationId xmlns:a16="http://schemas.microsoft.com/office/drawing/2014/main" id="{77F9199E-D720-4C52-8754-3DA7648A2CF5}"/>
            </a:ext>
          </a:extLst>
        </xdr:cNvPr>
        <xdr:cNvSpPr txBox="1"/>
      </xdr:nvSpPr>
      <xdr:spPr>
        <a:xfrm>
          <a:off x="12325427" y="659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114943</xdr:rowOff>
    </xdr:from>
    <xdr:ext cx="469744" cy="259045"/>
    <xdr:sp macro="" textlink="">
      <xdr:nvSpPr>
        <xdr:cNvPr id="146" name="n_4mainValue債務償還比率">
          <a:extLst>
            <a:ext uri="{FF2B5EF4-FFF2-40B4-BE49-F238E27FC236}">
              <a16:creationId xmlns:a16="http://schemas.microsoft.com/office/drawing/2014/main" id="{EEFFAE0D-21EC-40FA-A19C-0505FF103DD5}"/>
            </a:ext>
          </a:extLst>
        </xdr:cNvPr>
        <xdr:cNvSpPr txBox="1"/>
      </xdr:nvSpPr>
      <xdr:spPr>
        <a:xfrm>
          <a:off x="11563427" y="65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CE1D226B-82B9-4B6E-98DD-24ED4B389DA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B5FD47AB-EA1B-4128-9550-FA9089D4FA8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3C7B76BB-98BB-46FF-819B-62B004ECC63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7C698C50-9656-4E82-A0E0-0304542D40D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A447A1FB-F537-458D-8CDA-3123A3196A5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DFD90D2C-03F4-4A1B-AD64-EB2B2C7F612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35FE3A-C6DE-4958-A147-DC1CBED142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34D619-0F9F-4B3E-938A-1D050D9CA53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EE2A11-844B-40E3-AD2B-B5A49151CA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8DE731-D279-43CA-88C4-5F11365D925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B94126-A576-42BB-BBAC-6F9274124D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A14791-9692-4908-A2DE-1B0177E2AC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152F662-71A0-41F2-87E1-3A4EB4108E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AF0A6D-7C29-4BF4-9D96-7EDCF942008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99E5B9-FAB0-474D-8921-69846EA7A2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716C89-FF69-4BD7-8FE6-286F75B47F6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16F4F4-F0B7-4502-A531-1D4328DF01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C05152-AE35-481B-97FA-38BB558F5B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C8D518-4FD2-406A-A463-7053CDAAD39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F23744-9141-47E5-AE6B-DC87463E53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26371C-3A41-4406-A810-769E73504F8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08F822B-5696-48F3-B3F6-D9018F4A90C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7E7F323-7F0A-4A19-906C-F498E30080B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A035EF42-3181-4218-B5C3-7193A9EAE47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0DEA28E0-AEAB-498B-BC77-944F77B28EE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B574676C-1B28-4B42-BC27-19D7ECC02EE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a:extLst>
            <a:ext uri="{FF2B5EF4-FFF2-40B4-BE49-F238E27FC236}">
              <a16:creationId xmlns:a16="http://schemas.microsoft.com/office/drawing/2014/main" id="{55A5450B-D57C-4E00-8295-BB59A38493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a:extLst>
            <a:ext uri="{FF2B5EF4-FFF2-40B4-BE49-F238E27FC236}">
              <a16:creationId xmlns:a16="http://schemas.microsoft.com/office/drawing/2014/main" id="{227F9ABC-C3C2-4D2B-8E0A-2CC3CA8E10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a:extLst>
            <a:ext uri="{FF2B5EF4-FFF2-40B4-BE49-F238E27FC236}">
              <a16:creationId xmlns:a16="http://schemas.microsoft.com/office/drawing/2014/main" id="{C17174FD-B62A-41F0-99E4-56EE1D8EA8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a:extLst>
            <a:ext uri="{FF2B5EF4-FFF2-40B4-BE49-F238E27FC236}">
              <a16:creationId xmlns:a16="http://schemas.microsoft.com/office/drawing/2014/main" id="{FBEC50CD-FDEB-4F7A-AA0F-19F7EC599D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a:extLst>
            <a:ext uri="{FF2B5EF4-FFF2-40B4-BE49-F238E27FC236}">
              <a16:creationId xmlns:a16="http://schemas.microsoft.com/office/drawing/2014/main" id="{5422E987-ADE9-4644-BAA4-2DF7DB6DA0F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a:extLst>
            <a:ext uri="{FF2B5EF4-FFF2-40B4-BE49-F238E27FC236}">
              <a16:creationId xmlns:a16="http://schemas.microsoft.com/office/drawing/2014/main" id="{36C8B71A-F7F4-4A68-8D1D-02D66AA616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a:extLst>
            <a:ext uri="{FF2B5EF4-FFF2-40B4-BE49-F238E27FC236}">
              <a16:creationId xmlns:a16="http://schemas.microsoft.com/office/drawing/2014/main" id="{D51EC083-DB53-4915-8C3C-2A98F06A882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F26CE86F-B138-40A4-B1EA-7B60E9CAB19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DB60C132-F927-47BD-BB28-461D690E8E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a:extLst>
            <a:ext uri="{FF2B5EF4-FFF2-40B4-BE49-F238E27FC236}">
              <a16:creationId xmlns:a16="http://schemas.microsoft.com/office/drawing/2014/main" id="{EDD8DBDA-FA53-4E57-BF6E-AF8FB4CF04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a:extLst>
            <a:ext uri="{FF2B5EF4-FFF2-40B4-BE49-F238E27FC236}">
              <a16:creationId xmlns:a16="http://schemas.microsoft.com/office/drawing/2014/main" id="{B452874E-AFC6-4824-BD17-BF7936EC36F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a:extLst>
            <a:ext uri="{FF2B5EF4-FFF2-40B4-BE49-F238E27FC236}">
              <a16:creationId xmlns:a16="http://schemas.microsoft.com/office/drawing/2014/main" id="{B1B61F6D-1FBE-4E12-8C40-2960D7AFA2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a:extLst>
            <a:ext uri="{FF2B5EF4-FFF2-40B4-BE49-F238E27FC236}">
              <a16:creationId xmlns:a16="http://schemas.microsoft.com/office/drawing/2014/main" id="{CD6923A1-9C22-4BDB-8BB8-75339B5E2E6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a:extLst>
            <a:ext uri="{FF2B5EF4-FFF2-40B4-BE49-F238E27FC236}">
              <a16:creationId xmlns:a16="http://schemas.microsoft.com/office/drawing/2014/main" id="{DBC63FCC-390B-4FE2-A766-FC8C867E178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a:extLst>
            <a:ext uri="{FF2B5EF4-FFF2-40B4-BE49-F238E27FC236}">
              <a16:creationId xmlns:a16="http://schemas.microsoft.com/office/drawing/2014/main" id="{22F51525-F061-42AA-887F-C66B2F39C7D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a:extLst>
            <a:ext uri="{FF2B5EF4-FFF2-40B4-BE49-F238E27FC236}">
              <a16:creationId xmlns:a16="http://schemas.microsoft.com/office/drawing/2014/main" id="{C7461BFC-5777-47CF-937C-467CC8FF671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a:extLst>
            <a:ext uri="{FF2B5EF4-FFF2-40B4-BE49-F238E27FC236}">
              <a16:creationId xmlns:a16="http://schemas.microsoft.com/office/drawing/2014/main" id="{7450A159-221D-490A-8C88-F8D78F058D7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a:extLst>
            <a:ext uri="{FF2B5EF4-FFF2-40B4-BE49-F238E27FC236}">
              <a16:creationId xmlns:a16="http://schemas.microsoft.com/office/drawing/2014/main" id="{2E69599E-4C7E-4B34-8F11-6A7DAC37D8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a:extLst>
            <a:ext uri="{FF2B5EF4-FFF2-40B4-BE49-F238E27FC236}">
              <a16:creationId xmlns:a16="http://schemas.microsoft.com/office/drawing/2014/main" id="{E411BDA2-1AAE-420F-91FE-8C82FCE0141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a:extLst>
            <a:ext uri="{FF2B5EF4-FFF2-40B4-BE49-F238E27FC236}">
              <a16:creationId xmlns:a16="http://schemas.microsoft.com/office/drawing/2014/main" id="{749B8112-A601-4E2F-94A7-504206CF96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a:extLst>
            <a:ext uri="{FF2B5EF4-FFF2-40B4-BE49-F238E27FC236}">
              <a16:creationId xmlns:a16="http://schemas.microsoft.com/office/drawing/2014/main" id="{6D1F41B3-CC4B-4B3D-8368-75FF32A358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a:extLst>
            <a:ext uri="{FF2B5EF4-FFF2-40B4-BE49-F238E27FC236}">
              <a16:creationId xmlns:a16="http://schemas.microsoft.com/office/drawing/2014/main" id="{C56AE6D7-5CEB-4846-AAEE-E736743D153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a:extLst>
            <a:ext uri="{FF2B5EF4-FFF2-40B4-BE49-F238E27FC236}">
              <a16:creationId xmlns:a16="http://schemas.microsoft.com/office/drawing/2014/main" id="{0C0FDA20-1A11-409F-BF09-78A54F2609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a:extLst>
            <a:ext uri="{FF2B5EF4-FFF2-40B4-BE49-F238E27FC236}">
              <a16:creationId xmlns:a16="http://schemas.microsoft.com/office/drawing/2014/main" id="{BC7C914F-64BB-4CA1-A5C6-CF0C620969DF}"/>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a:extLst>
            <a:ext uri="{FF2B5EF4-FFF2-40B4-BE49-F238E27FC236}">
              <a16:creationId xmlns:a16="http://schemas.microsoft.com/office/drawing/2014/main" id="{9328F133-77D8-4EFB-B104-4068586228A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a:extLst>
            <a:ext uri="{FF2B5EF4-FFF2-40B4-BE49-F238E27FC236}">
              <a16:creationId xmlns:a16="http://schemas.microsoft.com/office/drawing/2014/main" id="{DA5640CA-E9C8-45E8-839D-0E7B0CF82D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a:extLst>
            <a:ext uri="{FF2B5EF4-FFF2-40B4-BE49-F238E27FC236}">
              <a16:creationId xmlns:a16="http://schemas.microsoft.com/office/drawing/2014/main" id="{EC35E995-EC76-4D82-9D58-0A18CE510B6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a:extLst>
            <a:ext uri="{FF2B5EF4-FFF2-40B4-BE49-F238E27FC236}">
              <a16:creationId xmlns:a16="http://schemas.microsoft.com/office/drawing/2014/main" id="{DECA1444-83CD-4BFE-9664-85658CD56F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a:extLst>
            <a:ext uri="{FF2B5EF4-FFF2-40B4-BE49-F238E27FC236}">
              <a16:creationId xmlns:a16="http://schemas.microsoft.com/office/drawing/2014/main" id="{EDA4EBD1-E5C7-4106-A979-1F973D2A869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a:extLst>
            <a:ext uri="{FF2B5EF4-FFF2-40B4-BE49-F238E27FC236}">
              <a16:creationId xmlns:a16="http://schemas.microsoft.com/office/drawing/2014/main" id="{B8C84DF8-9EBD-4843-B9DB-1EC7CB507FD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a:extLst>
            <a:ext uri="{FF2B5EF4-FFF2-40B4-BE49-F238E27FC236}">
              <a16:creationId xmlns:a16="http://schemas.microsoft.com/office/drawing/2014/main" id="{0CA9FBB8-B4F8-4A9B-B111-F4215902117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a:extLst>
            <a:ext uri="{FF2B5EF4-FFF2-40B4-BE49-F238E27FC236}">
              <a16:creationId xmlns:a16="http://schemas.microsoft.com/office/drawing/2014/main" id="{E1D12DCD-57D7-47D9-A6AC-1FEEB7F2DFF2}"/>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a:extLst>
            <a:ext uri="{FF2B5EF4-FFF2-40B4-BE49-F238E27FC236}">
              <a16:creationId xmlns:a16="http://schemas.microsoft.com/office/drawing/2014/main" id="{3BEE7D13-36FA-46FC-BB8B-906493323B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a:extLst>
            <a:ext uri="{FF2B5EF4-FFF2-40B4-BE49-F238E27FC236}">
              <a16:creationId xmlns:a16="http://schemas.microsoft.com/office/drawing/2014/main" id="{FDC6296D-3DAE-419C-BE11-495383B674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a:extLst>
            <a:ext uri="{FF2B5EF4-FFF2-40B4-BE49-F238E27FC236}">
              <a16:creationId xmlns:a16="http://schemas.microsoft.com/office/drawing/2014/main" id="{D72AF976-D92B-4EF5-A933-0C9DE9D36B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a:extLst>
            <a:ext uri="{FF2B5EF4-FFF2-40B4-BE49-F238E27FC236}">
              <a16:creationId xmlns:a16="http://schemas.microsoft.com/office/drawing/2014/main" id="{0AB9401B-2421-4C0B-BCBF-9BF6FCD28E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a:extLst>
            <a:ext uri="{FF2B5EF4-FFF2-40B4-BE49-F238E27FC236}">
              <a16:creationId xmlns:a16="http://schemas.microsoft.com/office/drawing/2014/main" id="{7BAADD4F-67BF-4009-89B9-90D99B705C7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a:extLst>
            <a:ext uri="{FF2B5EF4-FFF2-40B4-BE49-F238E27FC236}">
              <a16:creationId xmlns:a16="http://schemas.microsoft.com/office/drawing/2014/main" id="{D4E95BD2-6338-44B7-9C9B-15062D5E08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a:extLst>
            <a:ext uri="{FF2B5EF4-FFF2-40B4-BE49-F238E27FC236}">
              <a16:creationId xmlns:a16="http://schemas.microsoft.com/office/drawing/2014/main" id="{F465A4C9-1FCD-4371-9FBD-C93DF83B35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a:extLst>
            <a:ext uri="{FF2B5EF4-FFF2-40B4-BE49-F238E27FC236}">
              <a16:creationId xmlns:a16="http://schemas.microsoft.com/office/drawing/2014/main" id="{C81F22C4-D612-4876-ACC4-77967815DDC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a:extLst>
            <a:ext uri="{FF2B5EF4-FFF2-40B4-BE49-F238E27FC236}">
              <a16:creationId xmlns:a16="http://schemas.microsoft.com/office/drawing/2014/main" id="{A44D35F8-8690-4DCC-B3F5-98D18A6709D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a:extLst>
            <a:ext uri="{FF2B5EF4-FFF2-40B4-BE49-F238E27FC236}">
              <a16:creationId xmlns:a16="http://schemas.microsoft.com/office/drawing/2014/main" id="{2CF5A84F-F89E-4985-A46B-7967479F9A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a:extLst>
            <a:ext uri="{FF2B5EF4-FFF2-40B4-BE49-F238E27FC236}">
              <a16:creationId xmlns:a16="http://schemas.microsoft.com/office/drawing/2014/main" id="{0C5D5D9B-F840-40D8-B756-18502450495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a:extLst>
            <a:ext uri="{FF2B5EF4-FFF2-40B4-BE49-F238E27FC236}">
              <a16:creationId xmlns:a16="http://schemas.microsoft.com/office/drawing/2014/main" id="{D9F203E3-7C21-47C0-9B8F-C84DC7AE6B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a:extLst>
            <a:ext uri="{FF2B5EF4-FFF2-40B4-BE49-F238E27FC236}">
              <a16:creationId xmlns:a16="http://schemas.microsoft.com/office/drawing/2014/main" id="{123A4285-D7DD-49B1-992D-8962211262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a:extLst>
            <a:ext uri="{FF2B5EF4-FFF2-40B4-BE49-F238E27FC236}">
              <a16:creationId xmlns:a16="http://schemas.microsoft.com/office/drawing/2014/main" id="{99E5090B-9E55-48A4-8657-762CE7369D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a:extLst>
            <a:ext uri="{FF2B5EF4-FFF2-40B4-BE49-F238E27FC236}">
              <a16:creationId xmlns:a16="http://schemas.microsoft.com/office/drawing/2014/main" id="{2E6954B2-CCB6-4428-B383-E9EE695F1C2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a:extLst>
            <a:ext uri="{FF2B5EF4-FFF2-40B4-BE49-F238E27FC236}">
              <a16:creationId xmlns:a16="http://schemas.microsoft.com/office/drawing/2014/main" id="{19698B43-8371-436B-B33F-270F011A5AB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a:extLst>
            <a:ext uri="{FF2B5EF4-FFF2-40B4-BE49-F238E27FC236}">
              <a16:creationId xmlns:a16="http://schemas.microsoft.com/office/drawing/2014/main" id="{669C07C6-4623-4462-9ABF-04966358C0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a:extLst>
            <a:ext uri="{FF2B5EF4-FFF2-40B4-BE49-F238E27FC236}">
              <a16:creationId xmlns:a16="http://schemas.microsoft.com/office/drawing/2014/main" id="{14C2EF64-A661-451A-850A-949AF8320F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a:extLst>
            <a:ext uri="{FF2B5EF4-FFF2-40B4-BE49-F238E27FC236}">
              <a16:creationId xmlns:a16="http://schemas.microsoft.com/office/drawing/2014/main" id="{C8A12114-BFE9-4BE5-9DA1-8948623E098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a:extLst>
            <a:ext uri="{FF2B5EF4-FFF2-40B4-BE49-F238E27FC236}">
              <a16:creationId xmlns:a16="http://schemas.microsoft.com/office/drawing/2014/main" id="{E249A1ED-EF36-4089-9814-7FF063739DE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a:extLst>
            <a:ext uri="{FF2B5EF4-FFF2-40B4-BE49-F238E27FC236}">
              <a16:creationId xmlns:a16="http://schemas.microsoft.com/office/drawing/2014/main" id="{CBD00FEB-C3AF-4EE0-A74B-EED850CE91F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a:extLst>
            <a:ext uri="{FF2B5EF4-FFF2-40B4-BE49-F238E27FC236}">
              <a16:creationId xmlns:a16="http://schemas.microsoft.com/office/drawing/2014/main" id="{2369A2DA-F8C0-4F22-B593-ADEBF6E223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a:extLst>
            <a:ext uri="{FF2B5EF4-FFF2-40B4-BE49-F238E27FC236}">
              <a16:creationId xmlns:a16="http://schemas.microsoft.com/office/drawing/2014/main" id="{7D69D69E-EE93-4A75-8792-3EDAB3C1059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a:extLst>
            <a:ext uri="{FF2B5EF4-FFF2-40B4-BE49-F238E27FC236}">
              <a16:creationId xmlns:a16="http://schemas.microsoft.com/office/drawing/2014/main" id="{CD961811-D48C-46D6-841A-15FCDE60D65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a:extLst>
            <a:ext uri="{FF2B5EF4-FFF2-40B4-BE49-F238E27FC236}">
              <a16:creationId xmlns:a16="http://schemas.microsoft.com/office/drawing/2014/main" id="{503049CA-0A24-4E9D-A9EC-EF943683B0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a:extLst>
            <a:ext uri="{FF2B5EF4-FFF2-40B4-BE49-F238E27FC236}">
              <a16:creationId xmlns:a16="http://schemas.microsoft.com/office/drawing/2014/main" id="{BC83F29B-08D9-4847-BB97-6A2D6C003DB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a:extLst>
            <a:ext uri="{FF2B5EF4-FFF2-40B4-BE49-F238E27FC236}">
              <a16:creationId xmlns:a16="http://schemas.microsoft.com/office/drawing/2014/main" id="{A9477961-CF4C-4455-9842-0B062A721CE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a:extLst>
            <a:ext uri="{FF2B5EF4-FFF2-40B4-BE49-F238E27FC236}">
              <a16:creationId xmlns:a16="http://schemas.microsoft.com/office/drawing/2014/main" id="{FE5E4220-8E49-4E5F-9EF4-3714AD1CA0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a:extLst>
            <a:ext uri="{FF2B5EF4-FFF2-40B4-BE49-F238E27FC236}">
              <a16:creationId xmlns:a16="http://schemas.microsoft.com/office/drawing/2014/main" id="{094B9897-ACBB-46A1-982D-510485737E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a:extLst>
            <a:ext uri="{FF2B5EF4-FFF2-40B4-BE49-F238E27FC236}">
              <a16:creationId xmlns:a16="http://schemas.microsoft.com/office/drawing/2014/main" id="{8BFB02DC-5B69-4534-880E-795CEBE6A9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a:extLst>
            <a:ext uri="{FF2B5EF4-FFF2-40B4-BE49-F238E27FC236}">
              <a16:creationId xmlns:a16="http://schemas.microsoft.com/office/drawing/2014/main" id="{624C0970-6477-4D27-B6FD-35CC50FD75E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a:extLst>
            <a:ext uri="{FF2B5EF4-FFF2-40B4-BE49-F238E27FC236}">
              <a16:creationId xmlns:a16="http://schemas.microsoft.com/office/drawing/2014/main" id="{B26A659B-70E1-4C99-AB85-12A69CEC045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a:extLst>
            <a:ext uri="{FF2B5EF4-FFF2-40B4-BE49-F238E27FC236}">
              <a16:creationId xmlns:a16="http://schemas.microsoft.com/office/drawing/2014/main" id="{6FB1DD0F-A687-4EF9-A3ED-CB04EA1DE7A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a:extLst>
            <a:ext uri="{FF2B5EF4-FFF2-40B4-BE49-F238E27FC236}">
              <a16:creationId xmlns:a16="http://schemas.microsoft.com/office/drawing/2014/main" id="{5E3A9B41-2300-4F04-9B3B-2027A7374EC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a:extLst>
            <a:ext uri="{FF2B5EF4-FFF2-40B4-BE49-F238E27FC236}">
              <a16:creationId xmlns:a16="http://schemas.microsoft.com/office/drawing/2014/main" id="{6A63D62F-3985-4D26-A96F-6807542D3C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a:extLst>
            <a:ext uri="{FF2B5EF4-FFF2-40B4-BE49-F238E27FC236}">
              <a16:creationId xmlns:a16="http://schemas.microsoft.com/office/drawing/2014/main" id="{6AAEAADF-6F8A-4921-A422-F6BBF5A0B1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a:extLst>
            <a:ext uri="{FF2B5EF4-FFF2-40B4-BE49-F238E27FC236}">
              <a16:creationId xmlns:a16="http://schemas.microsoft.com/office/drawing/2014/main" id="{C3FCFAFD-B1A9-4206-A06A-36E8482199E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a:extLst>
            <a:ext uri="{FF2B5EF4-FFF2-40B4-BE49-F238E27FC236}">
              <a16:creationId xmlns:a16="http://schemas.microsoft.com/office/drawing/2014/main" id="{EDA7ABA4-3085-45B8-9F8E-93DFB293612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a:extLst>
            <a:ext uri="{FF2B5EF4-FFF2-40B4-BE49-F238E27FC236}">
              <a16:creationId xmlns:a16="http://schemas.microsoft.com/office/drawing/2014/main" id="{70B68031-3AA0-41FD-8305-9AA1E3882EA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a:extLst>
            <a:ext uri="{FF2B5EF4-FFF2-40B4-BE49-F238E27FC236}">
              <a16:creationId xmlns:a16="http://schemas.microsoft.com/office/drawing/2014/main" id="{69C74031-8900-4E9E-B86A-D12EA2F7B46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a:extLst>
            <a:ext uri="{FF2B5EF4-FFF2-40B4-BE49-F238E27FC236}">
              <a16:creationId xmlns:a16="http://schemas.microsoft.com/office/drawing/2014/main" id="{CCBF5FFE-686F-45D3-A5FF-C097A91344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a:extLst>
            <a:ext uri="{FF2B5EF4-FFF2-40B4-BE49-F238E27FC236}">
              <a16:creationId xmlns:a16="http://schemas.microsoft.com/office/drawing/2014/main" id="{CAC02727-184D-4283-861D-4E914AB0FF0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a:extLst>
            <a:ext uri="{FF2B5EF4-FFF2-40B4-BE49-F238E27FC236}">
              <a16:creationId xmlns:a16="http://schemas.microsoft.com/office/drawing/2014/main" id="{3D3E56E6-294B-4EBF-9844-B5EFD3E9FB2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a:extLst>
            <a:ext uri="{FF2B5EF4-FFF2-40B4-BE49-F238E27FC236}">
              <a16:creationId xmlns:a16="http://schemas.microsoft.com/office/drawing/2014/main" id="{CB2CF085-8EA9-4927-8572-F0BFD11E4A4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a:extLst>
            <a:ext uri="{FF2B5EF4-FFF2-40B4-BE49-F238E27FC236}">
              <a16:creationId xmlns:a16="http://schemas.microsoft.com/office/drawing/2014/main" id="{920D1AA3-3E60-4E39-BE6E-3A4E9BD4E92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a:extLst>
            <a:ext uri="{FF2B5EF4-FFF2-40B4-BE49-F238E27FC236}">
              <a16:creationId xmlns:a16="http://schemas.microsoft.com/office/drawing/2014/main" id="{0ABD8BEF-5F1F-4B47-A604-78221EFE39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a:extLst>
            <a:ext uri="{FF2B5EF4-FFF2-40B4-BE49-F238E27FC236}">
              <a16:creationId xmlns:a16="http://schemas.microsoft.com/office/drawing/2014/main" id="{D5C19F69-3B3B-4F47-8DAB-C6BD72E6653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a:extLst>
            <a:ext uri="{FF2B5EF4-FFF2-40B4-BE49-F238E27FC236}">
              <a16:creationId xmlns:a16="http://schemas.microsoft.com/office/drawing/2014/main" id="{0B4A068F-A9C3-4AA7-9440-A3ACF0AFD66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a:extLst>
            <a:ext uri="{FF2B5EF4-FFF2-40B4-BE49-F238E27FC236}">
              <a16:creationId xmlns:a16="http://schemas.microsoft.com/office/drawing/2014/main" id="{9AB3823C-8FCB-42A0-93E3-841E72FA927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a:extLst>
            <a:ext uri="{FF2B5EF4-FFF2-40B4-BE49-F238E27FC236}">
              <a16:creationId xmlns:a16="http://schemas.microsoft.com/office/drawing/2014/main" id="{4A200BBF-9D72-484E-A650-2E20BEC3F5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a:extLst>
            <a:ext uri="{FF2B5EF4-FFF2-40B4-BE49-F238E27FC236}">
              <a16:creationId xmlns:a16="http://schemas.microsoft.com/office/drawing/2014/main" id="{79A082BB-7A08-4E08-AEC0-FD3E5569179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a:extLst>
            <a:ext uri="{FF2B5EF4-FFF2-40B4-BE49-F238E27FC236}">
              <a16:creationId xmlns:a16="http://schemas.microsoft.com/office/drawing/2014/main" id="{4C7AA8F2-1943-43C6-B203-2BF4B3DC33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a:extLst>
            <a:ext uri="{FF2B5EF4-FFF2-40B4-BE49-F238E27FC236}">
              <a16:creationId xmlns:a16="http://schemas.microsoft.com/office/drawing/2014/main" id="{F8EEEE8E-4C43-4988-9855-761CE2AFD0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a:extLst>
            <a:ext uri="{FF2B5EF4-FFF2-40B4-BE49-F238E27FC236}">
              <a16:creationId xmlns:a16="http://schemas.microsoft.com/office/drawing/2014/main" id="{C6708E37-3C70-46F9-A8F7-7028057AD1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a:extLst>
            <a:ext uri="{FF2B5EF4-FFF2-40B4-BE49-F238E27FC236}">
              <a16:creationId xmlns:a16="http://schemas.microsoft.com/office/drawing/2014/main" id="{EBC43755-ECFD-475D-B43E-487AA72DC9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a:extLst>
            <a:ext uri="{FF2B5EF4-FFF2-40B4-BE49-F238E27FC236}">
              <a16:creationId xmlns:a16="http://schemas.microsoft.com/office/drawing/2014/main" id="{9E98C879-1B92-4E6C-94EB-9B7632296F7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a:extLst>
            <a:ext uri="{FF2B5EF4-FFF2-40B4-BE49-F238E27FC236}">
              <a16:creationId xmlns:a16="http://schemas.microsoft.com/office/drawing/2014/main" id="{FCA425B2-6593-49C8-AE1A-C7718D5F94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a:extLst>
            <a:ext uri="{FF2B5EF4-FFF2-40B4-BE49-F238E27FC236}">
              <a16:creationId xmlns:a16="http://schemas.microsoft.com/office/drawing/2014/main" id="{53F3A61D-6AF2-4FFE-8CBB-8A3A4BB645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a:extLst>
            <a:ext uri="{FF2B5EF4-FFF2-40B4-BE49-F238E27FC236}">
              <a16:creationId xmlns:a16="http://schemas.microsoft.com/office/drawing/2014/main" id="{9F41C98A-DE71-4FC9-9B29-6AFA7A9EBA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a:extLst>
            <a:ext uri="{FF2B5EF4-FFF2-40B4-BE49-F238E27FC236}">
              <a16:creationId xmlns:a16="http://schemas.microsoft.com/office/drawing/2014/main" id="{0F175F32-D0FF-427C-A94E-72EC5B9B74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a:extLst>
            <a:ext uri="{FF2B5EF4-FFF2-40B4-BE49-F238E27FC236}">
              <a16:creationId xmlns:a16="http://schemas.microsoft.com/office/drawing/2014/main" id="{0E528837-C9E7-4EE4-BA1C-950CA4428AE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a:extLst>
            <a:ext uri="{FF2B5EF4-FFF2-40B4-BE49-F238E27FC236}">
              <a16:creationId xmlns:a16="http://schemas.microsoft.com/office/drawing/2014/main" id="{19ABBE07-8C19-4CAD-A672-106815419B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a:extLst>
            <a:ext uri="{FF2B5EF4-FFF2-40B4-BE49-F238E27FC236}">
              <a16:creationId xmlns:a16="http://schemas.microsoft.com/office/drawing/2014/main" id="{2B566FEE-11F7-4D7E-8278-376A9F7D260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a:extLst>
            <a:ext uri="{FF2B5EF4-FFF2-40B4-BE49-F238E27FC236}">
              <a16:creationId xmlns:a16="http://schemas.microsoft.com/office/drawing/2014/main" id="{83928360-1AE9-4F86-8F70-32967648278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a:extLst>
            <a:ext uri="{FF2B5EF4-FFF2-40B4-BE49-F238E27FC236}">
              <a16:creationId xmlns:a16="http://schemas.microsoft.com/office/drawing/2014/main" id="{C6F379C8-3ED8-462F-8282-81F6C7217FF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a:extLst>
            <a:ext uri="{FF2B5EF4-FFF2-40B4-BE49-F238E27FC236}">
              <a16:creationId xmlns:a16="http://schemas.microsoft.com/office/drawing/2014/main" id="{05A19D66-3809-4C61-A006-E0972198100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a:extLst>
            <a:ext uri="{FF2B5EF4-FFF2-40B4-BE49-F238E27FC236}">
              <a16:creationId xmlns:a16="http://schemas.microsoft.com/office/drawing/2014/main" id="{C5E156AC-C898-4EAB-87B9-49C708A353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a:extLst>
            <a:ext uri="{FF2B5EF4-FFF2-40B4-BE49-F238E27FC236}">
              <a16:creationId xmlns:a16="http://schemas.microsoft.com/office/drawing/2014/main" id="{54206CDE-5ACB-4575-98DE-42915A0110E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a:extLst>
            <a:ext uri="{FF2B5EF4-FFF2-40B4-BE49-F238E27FC236}">
              <a16:creationId xmlns:a16="http://schemas.microsoft.com/office/drawing/2014/main" id="{BBFD18ED-5C59-4E5A-B503-F146562BF4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a:extLst>
            <a:ext uri="{FF2B5EF4-FFF2-40B4-BE49-F238E27FC236}">
              <a16:creationId xmlns:a16="http://schemas.microsoft.com/office/drawing/2014/main" id="{6A7A1A56-AEA3-4D4E-9464-1DACDFF3731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a:extLst>
            <a:ext uri="{FF2B5EF4-FFF2-40B4-BE49-F238E27FC236}">
              <a16:creationId xmlns:a16="http://schemas.microsoft.com/office/drawing/2014/main" id="{409807A3-1455-41BB-AED4-DDCE8D2176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a:extLst>
            <a:ext uri="{FF2B5EF4-FFF2-40B4-BE49-F238E27FC236}">
              <a16:creationId xmlns:a16="http://schemas.microsoft.com/office/drawing/2014/main" id="{58050BC4-86E8-431F-A4FF-E2C19D2CB9B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a:extLst>
            <a:ext uri="{FF2B5EF4-FFF2-40B4-BE49-F238E27FC236}">
              <a16:creationId xmlns:a16="http://schemas.microsoft.com/office/drawing/2014/main" id="{A659C4EA-9006-41FF-A23D-121825C847B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a:extLst>
            <a:ext uri="{FF2B5EF4-FFF2-40B4-BE49-F238E27FC236}">
              <a16:creationId xmlns:a16="http://schemas.microsoft.com/office/drawing/2014/main" id="{1A5FAC42-7FF1-40E2-B38C-C5DE04CE83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a:extLst>
            <a:ext uri="{FF2B5EF4-FFF2-40B4-BE49-F238E27FC236}">
              <a16:creationId xmlns:a16="http://schemas.microsoft.com/office/drawing/2014/main" id="{CA0DCB96-7DD1-4151-9D57-6794260059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a:extLst>
            <a:ext uri="{FF2B5EF4-FFF2-40B4-BE49-F238E27FC236}">
              <a16:creationId xmlns:a16="http://schemas.microsoft.com/office/drawing/2014/main" id="{DAA5C516-5ABD-4083-BA4E-F19C844D1B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a:extLst>
            <a:ext uri="{FF2B5EF4-FFF2-40B4-BE49-F238E27FC236}">
              <a16:creationId xmlns:a16="http://schemas.microsoft.com/office/drawing/2014/main" id="{4E17C685-6619-419C-8F36-E896B89C94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a:extLst>
            <a:ext uri="{FF2B5EF4-FFF2-40B4-BE49-F238E27FC236}">
              <a16:creationId xmlns:a16="http://schemas.microsoft.com/office/drawing/2014/main" id="{74D51E3F-106B-45F1-BE66-938AC04B63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a:extLst>
            <a:ext uri="{FF2B5EF4-FFF2-40B4-BE49-F238E27FC236}">
              <a16:creationId xmlns:a16="http://schemas.microsoft.com/office/drawing/2014/main" id="{2E3F5F40-A6D3-4144-A1D6-9F5A05B7FD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a:extLst>
            <a:ext uri="{FF2B5EF4-FFF2-40B4-BE49-F238E27FC236}">
              <a16:creationId xmlns:a16="http://schemas.microsoft.com/office/drawing/2014/main" id="{A3436D47-F41E-4503-A93B-83682BD76BA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a:extLst>
            <a:ext uri="{FF2B5EF4-FFF2-40B4-BE49-F238E27FC236}">
              <a16:creationId xmlns:a16="http://schemas.microsoft.com/office/drawing/2014/main" id="{0FD3FAAF-4D97-4DEF-8CD5-0DED18D1A87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a:extLst>
            <a:ext uri="{FF2B5EF4-FFF2-40B4-BE49-F238E27FC236}">
              <a16:creationId xmlns:a16="http://schemas.microsoft.com/office/drawing/2014/main" id="{71F54EEC-88B1-41C3-B728-B2AC85680F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a:extLst>
            <a:ext uri="{FF2B5EF4-FFF2-40B4-BE49-F238E27FC236}">
              <a16:creationId xmlns:a16="http://schemas.microsoft.com/office/drawing/2014/main" id="{37CBE820-1932-4A2E-AABA-175E938EFE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a:extLst>
            <a:ext uri="{FF2B5EF4-FFF2-40B4-BE49-F238E27FC236}">
              <a16:creationId xmlns:a16="http://schemas.microsoft.com/office/drawing/2014/main" id="{E69D0022-2755-4AF5-A91B-5ABF3C7C02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a:extLst>
            <a:ext uri="{FF2B5EF4-FFF2-40B4-BE49-F238E27FC236}">
              <a16:creationId xmlns:a16="http://schemas.microsoft.com/office/drawing/2014/main" id="{533135D0-B727-4DF3-B9DC-CD6D01C742C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a:extLst>
            <a:ext uri="{FF2B5EF4-FFF2-40B4-BE49-F238E27FC236}">
              <a16:creationId xmlns:a16="http://schemas.microsoft.com/office/drawing/2014/main" id="{646DDC10-2742-4B4B-9141-6B220159B7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a:extLst>
            <a:ext uri="{FF2B5EF4-FFF2-40B4-BE49-F238E27FC236}">
              <a16:creationId xmlns:a16="http://schemas.microsoft.com/office/drawing/2014/main" id="{796483DB-9992-4F19-94D4-C416BE9E298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a:extLst>
            <a:ext uri="{FF2B5EF4-FFF2-40B4-BE49-F238E27FC236}">
              <a16:creationId xmlns:a16="http://schemas.microsoft.com/office/drawing/2014/main" id="{89901804-BC41-42D6-B8D0-B0426276344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a:extLst>
            <a:ext uri="{FF2B5EF4-FFF2-40B4-BE49-F238E27FC236}">
              <a16:creationId xmlns:a16="http://schemas.microsoft.com/office/drawing/2014/main" id="{95693E47-4787-4592-9787-7D43C52E13E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a:extLst>
            <a:ext uri="{FF2B5EF4-FFF2-40B4-BE49-F238E27FC236}">
              <a16:creationId xmlns:a16="http://schemas.microsoft.com/office/drawing/2014/main" id="{E109272D-799F-4F1A-837E-8AE19765D91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a:extLst>
            <a:ext uri="{FF2B5EF4-FFF2-40B4-BE49-F238E27FC236}">
              <a16:creationId xmlns:a16="http://schemas.microsoft.com/office/drawing/2014/main" id="{5D0AE094-F232-4413-A4D7-1D6BF8A0DE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a:extLst>
            <a:ext uri="{FF2B5EF4-FFF2-40B4-BE49-F238E27FC236}">
              <a16:creationId xmlns:a16="http://schemas.microsoft.com/office/drawing/2014/main" id="{D2474E4A-FAA4-4458-8C18-7416C3B8F8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a:extLst>
            <a:ext uri="{FF2B5EF4-FFF2-40B4-BE49-F238E27FC236}">
              <a16:creationId xmlns:a16="http://schemas.microsoft.com/office/drawing/2014/main" id="{A1567AC5-D38F-4DDF-B7B6-5AD4A0F641F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a:extLst>
            <a:ext uri="{FF2B5EF4-FFF2-40B4-BE49-F238E27FC236}">
              <a16:creationId xmlns:a16="http://schemas.microsoft.com/office/drawing/2014/main" id="{D4CA63E8-FB29-4284-95D6-D7DB3CB1AB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a:extLst>
            <a:ext uri="{FF2B5EF4-FFF2-40B4-BE49-F238E27FC236}">
              <a16:creationId xmlns:a16="http://schemas.microsoft.com/office/drawing/2014/main" id="{67529764-E50E-45E4-A6F9-3917B157E16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a:extLst>
            <a:ext uri="{FF2B5EF4-FFF2-40B4-BE49-F238E27FC236}">
              <a16:creationId xmlns:a16="http://schemas.microsoft.com/office/drawing/2014/main" id="{0B5C2AEA-1FD5-4631-BB85-2C77F4967A0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a:extLst>
            <a:ext uri="{FF2B5EF4-FFF2-40B4-BE49-F238E27FC236}">
              <a16:creationId xmlns:a16="http://schemas.microsoft.com/office/drawing/2014/main" id="{8EFC2C82-E8F1-41EA-9263-596357F45B0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a:extLst>
            <a:ext uri="{FF2B5EF4-FFF2-40B4-BE49-F238E27FC236}">
              <a16:creationId xmlns:a16="http://schemas.microsoft.com/office/drawing/2014/main" id="{AF25C553-A99C-479A-8365-449FB95EEF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a:extLst>
            <a:ext uri="{FF2B5EF4-FFF2-40B4-BE49-F238E27FC236}">
              <a16:creationId xmlns:a16="http://schemas.microsoft.com/office/drawing/2014/main" id="{0653FE5B-AD2F-4B6B-83A3-6807018C879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2DCAAF-A915-4CB5-B098-4964FE5FC2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9A9984-77E3-4323-8ACF-F884A01A5E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A8D8EB-8841-430F-82C7-1A0186FA40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6242FE-8EE4-4A34-A73D-DEFF164929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68F244-C218-4DAC-A1EC-9C0B761C0D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22E121-57AC-409E-B49E-A69477568C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6EEA23-ADFF-4AAF-8AE2-0CF446B53B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4C0434-068C-4518-B50D-07C97DD002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58DCB3-4462-457D-AFD1-62FA11808C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0B6AD1-E30F-49C7-8B4D-C7A446768D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6FAF81-1837-4EFD-8645-92F7F1554B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E27D81-9145-4875-B6BD-DBAF9A9DA0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E58C0B-3796-47D4-824C-89BBA89A90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AAA140-784F-4B1F-A460-437BB06F79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A0AE7A-2E04-42F6-A9A9-B7AC45D841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79615BD-7031-42AC-AA55-3A908D3FFA6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C0B980CE-F2DA-49D2-B40B-507DAE8A1F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E0273875-509F-4747-BCE7-10DEC551A5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DE0CEC8E-93FD-4BAA-A2CD-3C32F132E59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B5BED1DA-47CC-4A20-B27F-94915CA0F5F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a:extLst>
            <a:ext uri="{FF2B5EF4-FFF2-40B4-BE49-F238E27FC236}">
              <a16:creationId xmlns:a16="http://schemas.microsoft.com/office/drawing/2014/main" id="{06812900-2582-4187-8BF6-16CCF02940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a:extLst>
            <a:ext uri="{FF2B5EF4-FFF2-40B4-BE49-F238E27FC236}">
              <a16:creationId xmlns:a16="http://schemas.microsoft.com/office/drawing/2014/main" id="{47817F90-FE57-4C6D-90BC-8868238F5D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a:extLst>
            <a:ext uri="{FF2B5EF4-FFF2-40B4-BE49-F238E27FC236}">
              <a16:creationId xmlns:a16="http://schemas.microsoft.com/office/drawing/2014/main" id="{9086751B-4539-44AD-8A0F-DCBE151740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a:extLst>
            <a:ext uri="{FF2B5EF4-FFF2-40B4-BE49-F238E27FC236}">
              <a16:creationId xmlns:a16="http://schemas.microsoft.com/office/drawing/2014/main" id="{B93249DC-C958-45E2-887F-0A0FF4CD11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a:extLst>
            <a:ext uri="{FF2B5EF4-FFF2-40B4-BE49-F238E27FC236}">
              <a16:creationId xmlns:a16="http://schemas.microsoft.com/office/drawing/2014/main" id="{9D47A853-0BFF-493C-9C85-745F6505DB4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a:extLst>
            <a:ext uri="{FF2B5EF4-FFF2-40B4-BE49-F238E27FC236}">
              <a16:creationId xmlns:a16="http://schemas.microsoft.com/office/drawing/2014/main" id="{A14912A0-A9F9-43DE-9B0D-5845EE256F8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a:extLst>
            <a:ext uri="{FF2B5EF4-FFF2-40B4-BE49-F238E27FC236}">
              <a16:creationId xmlns:a16="http://schemas.microsoft.com/office/drawing/2014/main" id="{8ED4CC37-5E4F-431E-BD14-174716AC36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02611B00-BBF1-4759-BE68-4F0122E69E0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A8BB1A1C-2A4D-4F87-8CF4-D2C592F2BB7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a:extLst>
            <a:ext uri="{FF2B5EF4-FFF2-40B4-BE49-F238E27FC236}">
              <a16:creationId xmlns:a16="http://schemas.microsoft.com/office/drawing/2014/main" id="{72F29680-3BAE-4CA4-ABBC-BB53C8C540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a:extLst>
            <a:ext uri="{FF2B5EF4-FFF2-40B4-BE49-F238E27FC236}">
              <a16:creationId xmlns:a16="http://schemas.microsoft.com/office/drawing/2014/main" id="{18707CEA-05EB-416B-875D-B7F90FFA31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a:extLst>
            <a:ext uri="{FF2B5EF4-FFF2-40B4-BE49-F238E27FC236}">
              <a16:creationId xmlns:a16="http://schemas.microsoft.com/office/drawing/2014/main" id="{B5D4D70B-4C7A-490A-A33A-48CC159EE06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a:extLst>
            <a:ext uri="{FF2B5EF4-FFF2-40B4-BE49-F238E27FC236}">
              <a16:creationId xmlns:a16="http://schemas.microsoft.com/office/drawing/2014/main" id="{8FD28D4B-52EA-4280-BF5B-0ED31E08E6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a:extLst>
            <a:ext uri="{FF2B5EF4-FFF2-40B4-BE49-F238E27FC236}">
              <a16:creationId xmlns:a16="http://schemas.microsoft.com/office/drawing/2014/main" id="{2BA804EB-9333-49DE-8E58-75E4BE93159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a:extLst>
            <a:ext uri="{FF2B5EF4-FFF2-40B4-BE49-F238E27FC236}">
              <a16:creationId xmlns:a16="http://schemas.microsoft.com/office/drawing/2014/main" id="{DCC30B2C-2EA4-480A-B135-BF804BF285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a:extLst>
            <a:ext uri="{FF2B5EF4-FFF2-40B4-BE49-F238E27FC236}">
              <a16:creationId xmlns:a16="http://schemas.microsoft.com/office/drawing/2014/main" id="{25753293-3CEE-407D-94DC-C28D9E988A5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a:extLst>
            <a:ext uri="{FF2B5EF4-FFF2-40B4-BE49-F238E27FC236}">
              <a16:creationId xmlns:a16="http://schemas.microsoft.com/office/drawing/2014/main" id="{D9C304FE-E46A-4573-A764-2AF2698917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a:extLst>
            <a:ext uri="{FF2B5EF4-FFF2-40B4-BE49-F238E27FC236}">
              <a16:creationId xmlns:a16="http://schemas.microsoft.com/office/drawing/2014/main" id="{518AD774-A64A-4D37-BB27-64510D36457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a:extLst>
            <a:ext uri="{FF2B5EF4-FFF2-40B4-BE49-F238E27FC236}">
              <a16:creationId xmlns:a16="http://schemas.microsoft.com/office/drawing/2014/main" id="{9DCE051B-83F8-4CF1-AD27-3316FCD797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a:extLst>
            <a:ext uri="{FF2B5EF4-FFF2-40B4-BE49-F238E27FC236}">
              <a16:creationId xmlns:a16="http://schemas.microsoft.com/office/drawing/2014/main" id="{D878DA1E-21BF-4326-88B4-9D9A909E84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a:extLst>
            <a:ext uri="{FF2B5EF4-FFF2-40B4-BE49-F238E27FC236}">
              <a16:creationId xmlns:a16="http://schemas.microsoft.com/office/drawing/2014/main" id="{F6EC09FA-BF27-41D3-A799-51E012BD89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a:extLst>
            <a:ext uri="{FF2B5EF4-FFF2-40B4-BE49-F238E27FC236}">
              <a16:creationId xmlns:a16="http://schemas.microsoft.com/office/drawing/2014/main" id="{37F41144-E7FA-476E-8797-D1BF368AAC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a:extLst>
            <a:ext uri="{FF2B5EF4-FFF2-40B4-BE49-F238E27FC236}">
              <a16:creationId xmlns:a16="http://schemas.microsoft.com/office/drawing/2014/main" id="{A9696795-33A1-44B3-839E-354AABF2595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a:extLst>
            <a:ext uri="{FF2B5EF4-FFF2-40B4-BE49-F238E27FC236}">
              <a16:creationId xmlns:a16="http://schemas.microsoft.com/office/drawing/2014/main" id="{2B9DE0C6-CF58-4A4F-8B3C-E2AB555E41D5}"/>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a:extLst>
            <a:ext uri="{FF2B5EF4-FFF2-40B4-BE49-F238E27FC236}">
              <a16:creationId xmlns:a16="http://schemas.microsoft.com/office/drawing/2014/main" id="{B97AA087-BEE9-4681-93AE-DEC1269351D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a:extLst>
            <a:ext uri="{FF2B5EF4-FFF2-40B4-BE49-F238E27FC236}">
              <a16:creationId xmlns:a16="http://schemas.microsoft.com/office/drawing/2014/main" id="{1BAE35D1-E951-4841-96B7-18D790271A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a:extLst>
            <a:ext uri="{FF2B5EF4-FFF2-40B4-BE49-F238E27FC236}">
              <a16:creationId xmlns:a16="http://schemas.microsoft.com/office/drawing/2014/main" id="{90BADDEC-C98C-4F41-A39C-1A084E24ACF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a:extLst>
            <a:ext uri="{FF2B5EF4-FFF2-40B4-BE49-F238E27FC236}">
              <a16:creationId xmlns:a16="http://schemas.microsoft.com/office/drawing/2014/main" id="{8E81F2AD-33F2-4D00-BD0A-A5052DAE5F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a:extLst>
            <a:ext uri="{FF2B5EF4-FFF2-40B4-BE49-F238E27FC236}">
              <a16:creationId xmlns:a16="http://schemas.microsoft.com/office/drawing/2014/main" id="{B337A83B-47A8-4E2E-8D87-746EC836A7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a:extLst>
            <a:ext uri="{FF2B5EF4-FFF2-40B4-BE49-F238E27FC236}">
              <a16:creationId xmlns:a16="http://schemas.microsoft.com/office/drawing/2014/main" id="{9D8E6D15-5218-4CFF-BD69-61E81CD0C9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a:extLst>
            <a:ext uri="{FF2B5EF4-FFF2-40B4-BE49-F238E27FC236}">
              <a16:creationId xmlns:a16="http://schemas.microsoft.com/office/drawing/2014/main" id="{2CA240D3-C3A0-426C-BD84-58BEF5A4AA5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a:extLst>
            <a:ext uri="{FF2B5EF4-FFF2-40B4-BE49-F238E27FC236}">
              <a16:creationId xmlns:a16="http://schemas.microsoft.com/office/drawing/2014/main" id="{5082C65C-B6BB-4052-9F3B-3C2796174FC9}"/>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a:extLst>
            <a:ext uri="{FF2B5EF4-FFF2-40B4-BE49-F238E27FC236}">
              <a16:creationId xmlns:a16="http://schemas.microsoft.com/office/drawing/2014/main" id="{3406B3F0-EA8E-4E11-A28E-3AE6897B3E0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a:extLst>
            <a:ext uri="{FF2B5EF4-FFF2-40B4-BE49-F238E27FC236}">
              <a16:creationId xmlns:a16="http://schemas.microsoft.com/office/drawing/2014/main" id="{2A67CBA4-C16D-40F3-B1BD-AAD3F4A1AA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a:extLst>
            <a:ext uri="{FF2B5EF4-FFF2-40B4-BE49-F238E27FC236}">
              <a16:creationId xmlns:a16="http://schemas.microsoft.com/office/drawing/2014/main" id="{42C0B04D-FF92-4AF0-B3D1-E063113574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a:extLst>
            <a:ext uri="{FF2B5EF4-FFF2-40B4-BE49-F238E27FC236}">
              <a16:creationId xmlns:a16="http://schemas.microsoft.com/office/drawing/2014/main" id="{BA850EEA-8C0D-4D2C-B7EC-09A7E14E53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a:extLst>
            <a:ext uri="{FF2B5EF4-FFF2-40B4-BE49-F238E27FC236}">
              <a16:creationId xmlns:a16="http://schemas.microsoft.com/office/drawing/2014/main" id="{CD7D27BF-9B94-4827-ABC7-C06D1F641F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a:extLst>
            <a:ext uri="{FF2B5EF4-FFF2-40B4-BE49-F238E27FC236}">
              <a16:creationId xmlns:a16="http://schemas.microsoft.com/office/drawing/2014/main" id="{3C5EC7AC-09EB-407D-A6E6-1A500B66CA5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a:extLst>
            <a:ext uri="{FF2B5EF4-FFF2-40B4-BE49-F238E27FC236}">
              <a16:creationId xmlns:a16="http://schemas.microsoft.com/office/drawing/2014/main" id="{6EB3890C-D976-45CB-83EF-82CA869514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a:extLst>
            <a:ext uri="{FF2B5EF4-FFF2-40B4-BE49-F238E27FC236}">
              <a16:creationId xmlns:a16="http://schemas.microsoft.com/office/drawing/2014/main" id="{D96B54EA-5C07-4556-A942-701960FBE51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a:extLst>
            <a:ext uri="{FF2B5EF4-FFF2-40B4-BE49-F238E27FC236}">
              <a16:creationId xmlns:a16="http://schemas.microsoft.com/office/drawing/2014/main" id="{D024F167-9FE5-47E9-BEE8-A3E82103EB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a:extLst>
            <a:ext uri="{FF2B5EF4-FFF2-40B4-BE49-F238E27FC236}">
              <a16:creationId xmlns:a16="http://schemas.microsoft.com/office/drawing/2014/main" id="{BEBCD319-72C8-4EEA-8BDC-183793D2A2C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a:extLst>
            <a:ext uri="{FF2B5EF4-FFF2-40B4-BE49-F238E27FC236}">
              <a16:creationId xmlns:a16="http://schemas.microsoft.com/office/drawing/2014/main" id="{B147EAC2-4CEA-4FC5-827A-9B0931A8564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a:extLst>
            <a:ext uri="{FF2B5EF4-FFF2-40B4-BE49-F238E27FC236}">
              <a16:creationId xmlns:a16="http://schemas.microsoft.com/office/drawing/2014/main" id="{F926E4CF-F20F-4001-9292-8812357F266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a:extLst>
            <a:ext uri="{FF2B5EF4-FFF2-40B4-BE49-F238E27FC236}">
              <a16:creationId xmlns:a16="http://schemas.microsoft.com/office/drawing/2014/main" id="{D9A2CA91-3D38-42CA-B56F-2BF107918CD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a:extLst>
            <a:ext uri="{FF2B5EF4-FFF2-40B4-BE49-F238E27FC236}">
              <a16:creationId xmlns:a16="http://schemas.microsoft.com/office/drawing/2014/main" id="{7D52F6F3-9CE3-45E7-8E35-4424E4735D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a:extLst>
            <a:ext uri="{FF2B5EF4-FFF2-40B4-BE49-F238E27FC236}">
              <a16:creationId xmlns:a16="http://schemas.microsoft.com/office/drawing/2014/main" id="{B9576B21-751D-494D-BEC6-D456FEEC02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a:extLst>
            <a:ext uri="{FF2B5EF4-FFF2-40B4-BE49-F238E27FC236}">
              <a16:creationId xmlns:a16="http://schemas.microsoft.com/office/drawing/2014/main" id="{CEEBABC4-B4D9-4620-8323-1378FD37FF7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a:extLst>
            <a:ext uri="{FF2B5EF4-FFF2-40B4-BE49-F238E27FC236}">
              <a16:creationId xmlns:a16="http://schemas.microsoft.com/office/drawing/2014/main" id="{8694FCE9-198C-471F-9367-250E1A2A84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a:extLst>
            <a:ext uri="{FF2B5EF4-FFF2-40B4-BE49-F238E27FC236}">
              <a16:creationId xmlns:a16="http://schemas.microsoft.com/office/drawing/2014/main" id="{B77C5311-C423-4AD7-8B7E-25AE817B17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a:extLst>
            <a:ext uri="{FF2B5EF4-FFF2-40B4-BE49-F238E27FC236}">
              <a16:creationId xmlns:a16="http://schemas.microsoft.com/office/drawing/2014/main" id="{8C2B9B08-9E39-4409-B5F3-A2D6DAE40F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a:extLst>
            <a:ext uri="{FF2B5EF4-FFF2-40B4-BE49-F238E27FC236}">
              <a16:creationId xmlns:a16="http://schemas.microsoft.com/office/drawing/2014/main" id="{DB50081E-826B-4F04-9595-F91033A47B1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a:extLst>
            <a:ext uri="{FF2B5EF4-FFF2-40B4-BE49-F238E27FC236}">
              <a16:creationId xmlns:a16="http://schemas.microsoft.com/office/drawing/2014/main" id="{F9CA5971-42F9-40DD-AAC6-88E3787EAD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a:extLst>
            <a:ext uri="{FF2B5EF4-FFF2-40B4-BE49-F238E27FC236}">
              <a16:creationId xmlns:a16="http://schemas.microsoft.com/office/drawing/2014/main" id="{265BCE66-0A15-4044-A122-21FB11046D8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a:extLst>
            <a:ext uri="{FF2B5EF4-FFF2-40B4-BE49-F238E27FC236}">
              <a16:creationId xmlns:a16="http://schemas.microsoft.com/office/drawing/2014/main" id="{D32752E7-7F28-466B-9013-A372CD8C49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a:extLst>
            <a:ext uri="{FF2B5EF4-FFF2-40B4-BE49-F238E27FC236}">
              <a16:creationId xmlns:a16="http://schemas.microsoft.com/office/drawing/2014/main" id="{A59F289C-2A05-41C5-9C4F-6BB0C1C763F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a:extLst>
            <a:ext uri="{FF2B5EF4-FFF2-40B4-BE49-F238E27FC236}">
              <a16:creationId xmlns:a16="http://schemas.microsoft.com/office/drawing/2014/main" id="{BC875096-ABAF-4A56-B9C6-2AEE1CDBF3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a:extLst>
            <a:ext uri="{FF2B5EF4-FFF2-40B4-BE49-F238E27FC236}">
              <a16:creationId xmlns:a16="http://schemas.microsoft.com/office/drawing/2014/main" id="{24335A3B-6981-4456-BBC5-22FBA45E64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a:extLst>
            <a:ext uri="{FF2B5EF4-FFF2-40B4-BE49-F238E27FC236}">
              <a16:creationId xmlns:a16="http://schemas.microsoft.com/office/drawing/2014/main" id="{2FD7C46D-B2F4-4C83-8AB8-B591A91880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a:extLst>
            <a:ext uri="{FF2B5EF4-FFF2-40B4-BE49-F238E27FC236}">
              <a16:creationId xmlns:a16="http://schemas.microsoft.com/office/drawing/2014/main" id="{EF5B6334-395E-4BED-AAA5-0100C880163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a:extLst>
            <a:ext uri="{FF2B5EF4-FFF2-40B4-BE49-F238E27FC236}">
              <a16:creationId xmlns:a16="http://schemas.microsoft.com/office/drawing/2014/main" id="{74C95B75-2B54-4B81-BA5C-6AA36262D26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a:extLst>
            <a:ext uri="{FF2B5EF4-FFF2-40B4-BE49-F238E27FC236}">
              <a16:creationId xmlns:a16="http://schemas.microsoft.com/office/drawing/2014/main" id="{2B13C3FA-FEBE-4718-B29F-9B79F5C18AF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a:extLst>
            <a:ext uri="{FF2B5EF4-FFF2-40B4-BE49-F238E27FC236}">
              <a16:creationId xmlns:a16="http://schemas.microsoft.com/office/drawing/2014/main" id="{890054D7-7B7E-463D-87F0-06586ACD44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a:extLst>
            <a:ext uri="{FF2B5EF4-FFF2-40B4-BE49-F238E27FC236}">
              <a16:creationId xmlns:a16="http://schemas.microsoft.com/office/drawing/2014/main" id="{97A592D7-24C5-450F-8EB0-8B89C10FF4A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a:extLst>
            <a:ext uri="{FF2B5EF4-FFF2-40B4-BE49-F238E27FC236}">
              <a16:creationId xmlns:a16="http://schemas.microsoft.com/office/drawing/2014/main" id="{FC769216-2D45-4932-8AC8-68D9DBD152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a:extLst>
            <a:ext uri="{FF2B5EF4-FFF2-40B4-BE49-F238E27FC236}">
              <a16:creationId xmlns:a16="http://schemas.microsoft.com/office/drawing/2014/main" id="{8B43CDFE-8BEE-4A73-8DB0-1046507535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a:extLst>
            <a:ext uri="{FF2B5EF4-FFF2-40B4-BE49-F238E27FC236}">
              <a16:creationId xmlns:a16="http://schemas.microsoft.com/office/drawing/2014/main" id="{7B30FEB3-DDA4-420C-9483-12B956C1DE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a:extLst>
            <a:ext uri="{FF2B5EF4-FFF2-40B4-BE49-F238E27FC236}">
              <a16:creationId xmlns:a16="http://schemas.microsoft.com/office/drawing/2014/main" id="{6EDD5D4D-86EB-4B3D-8D2C-9201A19597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a:extLst>
            <a:ext uri="{FF2B5EF4-FFF2-40B4-BE49-F238E27FC236}">
              <a16:creationId xmlns:a16="http://schemas.microsoft.com/office/drawing/2014/main" id="{990C7891-926A-4F82-9B9B-28814156A09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a:extLst>
            <a:ext uri="{FF2B5EF4-FFF2-40B4-BE49-F238E27FC236}">
              <a16:creationId xmlns:a16="http://schemas.microsoft.com/office/drawing/2014/main" id="{7291FF0E-997A-42EE-B7B6-1CAE20DDA6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a:extLst>
            <a:ext uri="{FF2B5EF4-FFF2-40B4-BE49-F238E27FC236}">
              <a16:creationId xmlns:a16="http://schemas.microsoft.com/office/drawing/2014/main" id="{2783D270-4824-4F74-B32C-8ACDCBD430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a:extLst>
            <a:ext uri="{FF2B5EF4-FFF2-40B4-BE49-F238E27FC236}">
              <a16:creationId xmlns:a16="http://schemas.microsoft.com/office/drawing/2014/main" id="{0F313D8A-3D81-4AC1-AAB0-B06A6DDDE86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a:extLst>
            <a:ext uri="{FF2B5EF4-FFF2-40B4-BE49-F238E27FC236}">
              <a16:creationId xmlns:a16="http://schemas.microsoft.com/office/drawing/2014/main" id="{3C651D32-48FD-44B4-B607-81BE360EFAB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a:extLst>
            <a:ext uri="{FF2B5EF4-FFF2-40B4-BE49-F238E27FC236}">
              <a16:creationId xmlns:a16="http://schemas.microsoft.com/office/drawing/2014/main" id="{B87DAB1C-A1E0-4DB4-BA4D-5809314E0B0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a:extLst>
            <a:ext uri="{FF2B5EF4-FFF2-40B4-BE49-F238E27FC236}">
              <a16:creationId xmlns:a16="http://schemas.microsoft.com/office/drawing/2014/main" id="{F39EC52A-A697-4644-BE16-C14EEC12BD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a:extLst>
            <a:ext uri="{FF2B5EF4-FFF2-40B4-BE49-F238E27FC236}">
              <a16:creationId xmlns:a16="http://schemas.microsoft.com/office/drawing/2014/main" id="{0E551BB2-2EC0-4F1A-8529-F2DCE0EAF5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a:extLst>
            <a:ext uri="{FF2B5EF4-FFF2-40B4-BE49-F238E27FC236}">
              <a16:creationId xmlns:a16="http://schemas.microsoft.com/office/drawing/2014/main" id="{6CDB9DD0-F02E-4CFC-A3C8-5CF817401C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a:extLst>
            <a:ext uri="{FF2B5EF4-FFF2-40B4-BE49-F238E27FC236}">
              <a16:creationId xmlns:a16="http://schemas.microsoft.com/office/drawing/2014/main" id="{A557B7F6-D086-49AC-AAAB-6E98FFBA2A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a:extLst>
            <a:ext uri="{FF2B5EF4-FFF2-40B4-BE49-F238E27FC236}">
              <a16:creationId xmlns:a16="http://schemas.microsoft.com/office/drawing/2014/main" id="{20329F9C-E94B-46B9-9613-773935CBE53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a:extLst>
            <a:ext uri="{FF2B5EF4-FFF2-40B4-BE49-F238E27FC236}">
              <a16:creationId xmlns:a16="http://schemas.microsoft.com/office/drawing/2014/main" id="{CBF46BA0-06BB-4867-ABE0-8325B613308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a:extLst>
            <a:ext uri="{FF2B5EF4-FFF2-40B4-BE49-F238E27FC236}">
              <a16:creationId xmlns:a16="http://schemas.microsoft.com/office/drawing/2014/main" id="{9EEE8DD2-8CB3-4BCD-9F9C-D5701D2116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a:extLst>
            <a:ext uri="{FF2B5EF4-FFF2-40B4-BE49-F238E27FC236}">
              <a16:creationId xmlns:a16="http://schemas.microsoft.com/office/drawing/2014/main" id="{7899ADEF-5CC7-4D94-BDCC-86877882C3B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a:extLst>
            <a:ext uri="{FF2B5EF4-FFF2-40B4-BE49-F238E27FC236}">
              <a16:creationId xmlns:a16="http://schemas.microsoft.com/office/drawing/2014/main" id="{9DC44EBF-BAB9-4A1C-989D-F3E38A08A1A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a:extLst>
            <a:ext uri="{FF2B5EF4-FFF2-40B4-BE49-F238E27FC236}">
              <a16:creationId xmlns:a16="http://schemas.microsoft.com/office/drawing/2014/main" id="{4E1C130F-A320-48E8-8629-6572A418920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a:extLst>
            <a:ext uri="{FF2B5EF4-FFF2-40B4-BE49-F238E27FC236}">
              <a16:creationId xmlns:a16="http://schemas.microsoft.com/office/drawing/2014/main" id="{29781842-5A7F-47DD-B4FC-60E95E885C8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a:extLst>
            <a:ext uri="{FF2B5EF4-FFF2-40B4-BE49-F238E27FC236}">
              <a16:creationId xmlns:a16="http://schemas.microsoft.com/office/drawing/2014/main" id="{860287EC-07B3-4966-9E2B-F77FE7871D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a:extLst>
            <a:ext uri="{FF2B5EF4-FFF2-40B4-BE49-F238E27FC236}">
              <a16:creationId xmlns:a16="http://schemas.microsoft.com/office/drawing/2014/main" id="{82355F25-5E67-4CD4-AA27-BC21F50DBEA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a:extLst>
            <a:ext uri="{FF2B5EF4-FFF2-40B4-BE49-F238E27FC236}">
              <a16:creationId xmlns:a16="http://schemas.microsoft.com/office/drawing/2014/main" id="{FD6BFAAC-E4EC-484F-BC60-48DD0F20788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a:extLst>
            <a:ext uri="{FF2B5EF4-FFF2-40B4-BE49-F238E27FC236}">
              <a16:creationId xmlns:a16="http://schemas.microsoft.com/office/drawing/2014/main" id="{52BB3485-95C7-46A5-97C1-EF08097B9B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a:extLst>
            <a:ext uri="{FF2B5EF4-FFF2-40B4-BE49-F238E27FC236}">
              <a16:creationId xmlns:a16="http://schemas.microsoft.com/office/drawing/2014/main" id="{4FB50FD9-FA00-49CC-85CC-5EDD07CA8B2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a:extLst>
            <a:ext uri="{FF2B5EF4-FFF2-40B4-BE49-F238E27FC236}">
              <a16:creationId xmlns:a16="http://schemas.microsoft.com/office/drawing/2014/main" id="{04B32C16-E714-4D0B-8482-E38FBFC86FA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a:extLst>
            <a:ext uri="{FF2B5EF4-FFF2-40B4-BE49-F238E27FC236}">
              <a16:creationId xmlns:a16="http://schemas.microsoft.com/office/drawing/2014/main" id="{D0C13692-BABA-46ED-94C6-84D3492306D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a:extLst>
            <a:ext uri="{FF2B5EF4-FFF2-40B4-BE49-F238E27FC236}">
              <a16:creationId xmlns:a16="http://schemas.microsoft.com/office/drawing/2014/main" id="{66B99E6F-82AE-47DA-B431-8B6DEC64D97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a:extLst>
            <a:ext uri="{FF2B5EF4-FFF2-40B4-BE49-F238E27FC236}">
              <a16:creationId xmlns:a16="http://schemas.microsoft.com/office/drawing/2014/main" id="{D6B349DC-90B1-46D9-BDBE-AB7DC12DC9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a:extLst>
            <a:ext uri="{FF2B5EF4-FFF2-40B4-BE49-F238E27FC236}">
              <a16:creationId xmlns:a16="http://schemas.microsoft.com/office/drawing/2014/main" id="{BF5EAD23-74B1-4BE5-A060-52FA6E0C084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a:extLst>
            <a:ext uri="{FF2B5EF4-FFF2-40B4-BE49-F238E27FC236}">
              <a16:creationId xmlns:a16="http://schemas.microsoft.com/office/drawing/2014/main" id="{4D40D703-AD05-4CD9-9E9F-E5CE750EE71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a:extLst>
            <a:ext uri="{FF2B5EF4-FFF2-40B4-BE49-F238E27FC236}">
              <a16:creationId xmlns:a16="http://schemas.microsoft.com/office/drawing/2014/main" id="{4ACC3F70-4816-4328-BFFF-13362B4E54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a:extLst>
            <a:ext uri="{FF2B5EF4-FFF2-40B4-BE49-F238E27FC236}">
              <a16:creationId xmlns:a16="http://schemas.microsoft.com/office/drawing/2014/main" id="{B8C9887D-E7A0-4AE5-A88E-BBCD5CE19D8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a:extLst>
            <a:ext uri="{FF2B5EF4-FFF2-40B4-BE49-F238E27FC236}">
              <a16:creationId xmlns:a16="http://schemas.microsoft.com/office/drawing/2014/main" id="{89088097-761F-4CB5-8AEC-535103CB5D9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a:extLst>
            <a:ext uri="{FF2B5EF4-FFF2-40B4-BE49-F238E27FC236}">
              <a16:creationId xmlns:a16="http://schemas.microsoft.com/office/drawing/2014/main" id="{C4498DAF-C763-4AC5-8586-CE779C7581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a:extLst>
            <a:ext uri="{FF2B5EF4-FFF2-40B4-BE49-F238E27FC236}">
              <a16:creationId xmlns:a16="http://schemas.microsoft.com/office/drawing/2014/main" id="{9711848D-D615-4023-8545-73C3ED78A6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a:extLst>
            <a:ext uri="{FF2B5EF4-FFF2-40B4-BE49-F238E27FC236}">
              <a16:creationId xmlns:a16="http://schemas.microsoft.com/office/drawing/2014/main" id="{574B5412-51FE-4BC9-AC9F-ED5813F755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a:extLst>
            <a:ext uri="{FF2B5EF4-FFF2-40B4-BE49-F238E27FC236}">
              <a16:creationId xmlns:a16="http://schemas.microsoft.com/office/drawing/2014/main" id="{6F8E9F47-581D-4EF5-B3C2-EF4E429C59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a:extLst>
            <a:ext uri="{FF2B5EF4-FFF2-40B4-BE49-F238E27FC236}">
              <a16:creationId xmlns:a16="http://schemas.microsoft.com/office/drawing/2014/main" id="{5398123C-CF78-4A35-88EC-1D9840701E9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a:extLst>
            <a:ext uri="{FF2B5EF4-FFF2-40B4-BE49-F238E27FC236}">
              <a16:creationId xmlns:a16="http://schemas.microsoft.com/office/drawing/2014/main" id="{8FADA889-A6E0-4E8F-8007-EEDC07DF31B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a:extLst>
            <a:ext uri="{FF2B5EF4-FFF2-40B4-BE49-F238E27FC236}">
              <a16:creationId xmlns:a16="http://schemas.microsoft.com/office/drawing/2014/main" id="{B254D65B-94CA-410A-843A-96E97334AB2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a:extLst>
            <a:ext uri="{FF2B5EF4-FFF2-40B4-BE49-F238E27FC236}">
              <a16:creationId xmlns:a16="http://schemas.microsoft.com/office/drawing/2014/main" id="{C33FA4C0-6908-4034-AC68-C45E0A1758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a:extLst>
            <a:ext uri="{FF2B5EF4-FFF2-40B4-BE49-F238E27FC236}">
              <a16:creationId xmlns:a16="http://schemas.microsoft.com/office/drawing/2014/main" id="{D4E7D1FD-F06F-475D-9707-F627FCE77D2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a:extLst>
            <a:ext uri="{FF2B5EF4-FFF2-40B4-BE49-F238E27FC236}">
              <a16:creationId xmlns:a16="http://schemas.microsoft.com/office/drawing/2014/main" id="{CCCD8362-2A31-4B7A-AF95-ED957B9BD5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a:extLst>
            <a:ext uri="{FF2B5EF4-FFF2-40B4-BE49-F238E27FC236}">
              <a16:creationId xmlns:a16="http://schemas.microsoft.com/office/drawing/2014/main" id="{96286BE0-23B5-436F-93B3-E2A6CA8D35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a:extLst>
            <a:ext uri="{FF2B5EF4-FFF2-40B4-BE49-F238E27FC236}">
              <a16:creationId xmlns:a16="http://schemas.microsoft.com/office/drawing/2014/main" id="{D1660F4E-5A2C-4C62-83F8-31B8BE638E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a:extLst>
            <a:ext uri="{FF2B5EF4-FFF2-40B4-BE49-F238E27FC236}">
              <a16:creationId xmlns:a16="http://schemas.microsoft.com/office/drawing/2014/main" id="{6EE37BD1-32D8-4992-A0D1-A7AEBE7BC8D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a:extLst>
            <a:ext uri="{FF2B5EF4-FFF2-40B4-BE49-F238E27FC236}">
              <a16:creationId xmlns:a16="http://schemas.microsoft.com/office/drawing/2014/main" id="{6B53F4CC-66AB-4392-83A5-4F68946112F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a:extLst>
            <a:ext uri="{FF2B5EF4-FFF2-40B4-BE49-F238E27FC236}">
              <a16:creationId xmlns:a16="http://schemas.microsoft.com/office/drawing/2014/main" id="{902F81D8-8EC6-4E56-9107-F5CB27E38A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a:extLst>
            <a:ext uri="{FF2B5EF4-FFF2-40B4-BE49-F238E27FC236}">
              <a16:creationId xmlns:a16="http://schemas.microsoft.com/office/drawing/2014/main" id="{A882DDC4-1D2E-4162-B421-96AFDD9CD0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a:extLst>
            <a:ext uri="{FF2B5EF4-FFF2-40B4-BE49-F238E27FC236}">
              <a16:creationId xmlns:a16="http://schemas.microsoft.com/office/drawing/2014/main" id="{11394E73-2207-48E5-A280-E9ABF42CC50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a:extLst>
            <a:ext uri="{FF2B5EF4-FFF2-40B4-BE49-F238E27FC236}">
              <a16:creationId xmlns:a16="http://schemas.microsoft.com/office/drawing/2014/main" id="{B80ADF23-B28E-446B-B49F-27EBFCDF820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a:extLst>
            <a:ext uri="{FF2B5EF4-FFF2-40B4-BE49-F238E27FC236}">
              <a16:creationId xmlns:a16="http://schemas.microsoft.com/office/drawing/2014/main" id="{11F26625-A283-499C-B08F-D6A6950701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a:extLst>
            <a:ext uri="{FF2B5EF4-FFF2-40B4-BE49-F238E27FC236}">
              <a16:creationId xmlns:a16="http://schemas.microsoft.com/office/drawing/2014/main" id="{8112DA72-861F-4757-9B99-52744123B5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a:extLst>
            <a:ext uri="{FF2B5EF4-FFF2-40B4-BE49-F238E27FC236}">
              <a16:creationId xmlns:a16="http://schemas.microsoft.com/office/drawing/2014/main" id="{EC693778-8F3B-4EA8-960A-CAC93177521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a:extLst>
            <a:ext uri="{FF2B5EF4-FFF2-40B4-BE49-F238E27FC236}">
              <a16:creationId xmlns:a16="http://schemas.microsoft.com/office/drawing/2014/main" id="{89E52424-46FC-4098-829E-5FF076604F4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a:extLst>
            <a:ext uri="{FF2B5EF4-FFF2-40B4-BE49-F238E27FC236}">
              <a16:creationId xmlns:a16="http://schemas.microsoft.com/office/drawing/2014/main" id="{5B93C56E-06FD-4FA9-82F3-6448A1BE85D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a:extLst>
            <a:ext uri="{FF2B5EF4-FFF2-40B4-BE49-F238E27FC236}">
              <a16:creationId xmlns:a16="http://schemas.microsoft.com/office/drawing/2014/main" id="{035224F3-01A7-42A7-9CBE-8C7E8E3FA8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a:extLst>
            <a:ext uri="{FF2B5EF4-FFF2-40B4-BE49-F238E27FC236}">
              <a16:creationId xmlns:a16="http://schemas.microsoft.com/office/drawing/2014/main" id="{4DD50FF0-3ABB-416B-9367-91107F6A47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a:extLst>
            <a:ext uri="{FF2B5EF4-FFF2-40B4-BE49-F238E27FC236}">
              <a16:creationId xmlns:a16="http://schemas.microsoft.com/office/drawing/2014/main" id="{A47DA0DE-1219-4E72-8360-DDF15CD5DD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a:extLst>
            <a:ext uri="{FF2B5EF4-FFF2-40B4-BE49-F238E27FC236}">
              <a16:creationId xmlns:a16="http://schemas.microsoft.com/office/drawing/2014/main" id="{CF6E108B-FEBD-4638-B052-284DF72D9E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a:extLst>
            <a:ext uri="{FF2B5EF4-FFF2-40B4-BE49-F238E27FC236}">
              <a16:creationId xmlns:a16="http://schemas.microsoft.com/office/drawing/2014/main" id="{318BCF4D-C495-45E4-99C0-10C04438C7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a:extLst>
            <a:ext uri="{FF2B5EF4-FFF2-40B4-BE49-F238E27FC236}">
              <a16:creationId xmlns:a16="http://schemas.microsoft.com/office/drawing/2014/main" id="{8B0F259C-79CB-4FFB-AC46-67092EBF49CF}"/>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a:extLst>
            <a:ext uri="{FF2B5EF4-FFF2-40B4-BE49-F238E27FC236}">
              <a16:creationId xmlns:a16="http://schemas.microsoft.com/office/drawing/2014/main" id="{B9273736-19EE-4BAE-BBFA-AA0252C222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a:extLst>
            <a:ext uri="{FF2B5EF4-FFF2-40B4-BE49-F238E27FC236}">
              <a16:creationId xmlns:a16="http://schemas.microsoft.com/office/drawing/2014/main" id="{46E4E9C3-AF1A-4E9F-A2E1-A98E79118EB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a:extLst>
            <a:ext uri="{FF2B5EF4-FFF2-40B4-BE49-F238E27FC236}">
              <a16:creationId xmlns:a16="http://schemas.microsoft.com/office/drawing/2014/main" id="{D4ECE55C-D606-4772-9B31-C88554EC4A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133349</xdr:colOff>
      <xdr:row>26</xdr:row>
      <xdr:rowOff>76201</xdr:rowOff>
    </xdr:from>
    <xdr:ext cx="10010775" cy="581024"/>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1999" y="4533901"/>
          <a:ext cx="10010775" cy="581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年度以降は類似団体とほぼ同水準で推移している。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営業等の事業所得が減少したこと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などから個人市民税については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収となった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の影響を受けて、市内法人の業績悪化による法人市民税の減収を見込んだことにより、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ばらくは、大型の投資事業が継続されるものの、今後は基準財政需要額に影響を与える公債費の抑制に努めるとともに、税収納率向上対策等を中心とした税収の確保と、税外収入の確保に関する取組の推進を図ることにより歳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110672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経常収支比率については、歳入の経常一般財源に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いては、地方交付税が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1,530,816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212,704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％）の増となったことで、前年度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より大幅な増額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となった。歳出の経常一般財源については、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252,732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198,390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増加する一方で、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582,310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、全体では前年度と比べ</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94,698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にとどまり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同水準まで改善したものの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、今後について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も大型の投資事業が継続され数値の悪化が見込まれることから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、引き続き事業見直しを行い、削減可能な支出について検討を重ね、経常経費の削減を図る。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66</xdr:row>
      <xdr:rowOff>72898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86694"/>
          <a:ext cx="8382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66</xdr:row>
      <xdr:rowOff>72898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23899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66</xdr:row>
      <xdr:rowOff>19812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389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128524</xdr:rowOff>
    </xdr:from>
    <xdr:to>
      <xdr:col>11</xdr:col>
      <xdr:colOff>31750</xdr:colOff>
      <xdr:row>66</xdr:row>
      <xdr:rowOff>19812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7277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22098</xdr:rowOff>
    </xdr:from>
    <xdr:to>
      <xdr:col>19</xdr:col>
      <xdr:colOff>184150</xdr:colOff>
      <xdr:row>66</xdr:row>
      <xdr:rowOff>123698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108475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新型コロナウイルスワクチン接種事業の実施や会計年度任用職員制度の導入による職員手当等の増加により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、前年度より増額となった。物件費について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、新型コロナウイルスワクチン接種事業の実施や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地域経済の活性化等を目的としたキャッシュレス決済ポイント還元事業の実施に伴う委託料の増加により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、全体で増額となった。人件費・物件費ともに前年度より増額となり、類似団体平均と比べても高い水準となっている。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今後については、物件費の抑制に努めるとともに、業務の委託化やＤＸ（デジタル・トランスフォーメーション）の推進等により、人件費の抑制を図る。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166236</xdr:rowOff>
    </xdr:from>
    <xdr:to>
      <xdr:col>23</xdr:col>
      <xdr:colOff>133350</xdr:colOff>
      <xdr:row>85</xdr:row>
      <xdr:rowOff>15342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96586"/>
          <a:ext cx="838200" cy="19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73031</xdr:rowOff>
    </xdr:from>
    <xdr:to>
      <xdr:col>19</xdr:col>
      <xdr:colOff>133350</xdr:colOff>
      <xdr:row>83</xdr:row>
      <xdr:rowOff>166236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31931"/>
          <a:ext cx="889000" cy="2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73031</xdr:rowOff>
    </xdr:from>
    <xdr:to>
      <xdr:col>15</xdr:col>
      <xdr:colOff>82550</xdr:colOff>
      <xdr:row>82</xdr:row>
      <xdr:rowOff>95938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31931"/>
          <a:ext cx="889000" cy="2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93283</xdr:rowOff>
    </xdr:from>
    <xdr:to>
      <xdr:col>11</xdr:col>
      <xdr:colOff>31750</xdr:colOff>
      <xdr:row>82</xdr:row>
      <xdr:rowOff>95938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52183"/>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135992</xdr:rowOff>
    </xdr:from>
    <xdr:to>
      <xdr:col>23</xdr:col>
      <xdr:colOff>184150</xdr:colOff>
      <xdr:row>85</xdr:row>
      <xdr:rowOff>66142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108069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0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115436</xdr:rowOff>
    </xdr:from>
    <xdr:to>
      <xdr:col>19</xdr:col>
      <xdr:colOff>184150</xdr:colOff>
      <xdr:row>84</xdr:row>
      <xdr:rowOff>45586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30363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3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22231</xdr:rowOff>
    </xdr:from>
    <xdr:to>
      <xdr:col>15</xdr:col>
      <xdr:colOff>133350</xdr:colOff>
      <xdr:row>82</xdr:row>
      <xdr:rowOff>123831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108608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45138</xdr:rowOff>
    </xdr:from>
    <xdr:to>
      <xdr:col>11</xdr:col>
      <xdr:colOff>82550</xdr:colOff>
      <xdr:row>82</xdr:row>
      <xdr:rowOff>146738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131515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42483</xdr:rowOff>
    </xdr:from>
    <xdr:to>
      <xdr:col>7</xdr:col>
      <xdr:colOff>31750</xdr:colOff>
      <xdr:row>82</xdr:row>
      <xdr:rowOff>144083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128860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給与については、本市は従前から国家公務員制度に準拠しているが、類似団体の平均を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この要因は経験年数</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年未満の職員数において、ラスパイレス指数が相対的に低く、職員数も多いためである。今後も国家公務員制度準拠を基本とし、給与の適正化に努める。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132291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050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61384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0554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141816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060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消防やごみの収集・処理業務を直営で行っており、特に消防については、近隣</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から受託し実施していることから、類似団体平均を上回る結果となっている。今後は、財政の健全化を推進するにあたり、必要最小限の職員補充に努めるとともに、指定管理者制度などによる民間委託の拡充を図り、職員数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29718</xdr:rowOff>
    </xdr:from>
    <xdr:to>
      <xdr:col>81</xdr:col>
      <xdr:colOff>44450</xdr:colOff>
      <xdr:row>64</xdr:row>
      <xdr:rowOff>44196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0251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762</xdr:rowOff>
    </xdr:from>
    <xdr:to>
      <xdr:col>77</xdr:col>
      <xdr:colOff>44450</xdr:colOff>
      <xdr:row>64</xdr:row>
      <xdr:rowOff>29718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735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169799</xdr:rowOff>
    </xdr:from>
    <xdr:to>
      <xdr:col>72</xdr:col>
      <xdr:colOff>203200</xdr:colOff>
      <xdr:row>64</xdr:row>
      <xdr:rowOff>762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7114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169799</xdr:rowOff>
    </xdr:from>
    <xdr:to>
      <xdr:col>68</xdr:col>
      <xdr:colOff>152400</xdr:colOff>
      <xdr:row>64</xdr:row>
      <xdr:rowOff>17653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97114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164846</xdr:rowOff>
    </xdr:from>
    <xdr:to>
      <xdr:col>81</xdr:col>
      <xdr:colOff>95250</xdr:colOff>
      <xdr:row>64</xdr:row>
      <xdr:rowOff>94996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136923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150368</xdr:rowOff>
    </xdr:from>
    <xdr:to>
      <xdr:col>77</xdr:col>
      <xdr:colOff>95250</xdr:colOff>
      <xdr:row>64</xdr:row>
      <xdr:rowOff>80518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65295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121412</xdr:rowOff>
    </xdr:from>
    <xdr:to>
      <xdr:col>73</xdr:col>
      <xdr:colOff>44450</xdr:colOff>
      <xdr:row>64</xdr:row>
      <xdr:rowOff>51562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36339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118999</xdr:rowOff>
    </xdr:from>
    <xdr:to>
      <xdr:col>68</xdr:col>
      <xdr:colOff>203200</xdr:colOff>
      <xdr:row>64</xdr:row>
      <xdr:rowOff>49149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33926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0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138303</xdr:rowOff>
    </xdr:from>
    <xdr:to>
      <xdr:col>64</xdr:col>
      <xdr:colOff>152400</xdr:colOff>
      <xdr:row>64</xdr:row>
      <xdr:rowOff>68453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53230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年度の単年度実質公債費比率でみると、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減となったものの、元利償還金の額の増および特定財源の額が減となったことで分子は増となった。また、標準財政規模が増となったことで分母も増となり、分母の増加幅が分子の増加幅を上回った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年度の単年度数値が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年度の単年度数値</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下回ったことから、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％の減となった。起債の許可基準である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％は下回っているものの、次年度以降も多額の起債発行が見込まれる大型の事業が控えているため、今後の数値の推移に注視しながら財政運営を行う必要がある。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9850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129822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0654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129822</xdr:rowOff>
    </xdr:from>
    <xdr:to>
      <xdr:col>72</xdr:col>
      <xdr:colOff>203200</xdr:colOff>
      <xdr:row>42</xdr:row>
      <xdr:rowOff>105833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59272"/>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79022</xdr:rowOff>
    </xdr:from>
    <xdr:to>
      <xdr:col>68</xdr:col>
      <xdr:colOff>152400</xdr:colOff>
      <xdr:row>42</xdr:row>
      <xdr:rowOff>105833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79022</xdr:rowOff>
    </xdr:from>
    <xdr:to>
      <xdr:col>73</xdr:col>
      <xdr:colOff>44450</xdr:colOff>
      <xdr:row>42</xdr:row>
      <xdr:rowOff>9172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会計の地方債残高が減少したことにより、公営企業等繰入見込額が減少する一方で、一般会計等に係る地方債については、彦根市スポーツ・文化交流センター整備事業や市役所本庁舎耐震化整備事業に係る起債により、大きく増加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全体として、将来負担比率は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イント上昇し、類似団体平均と比較して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43.2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ポイント上回っている状態である。次年度以降も大型の投資事業が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継続する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見込みであり、数値の悪化が懸念されるため、これまで以上に自主財源の確保に努めるとともに、起債についても交付税算入率の高いメニューを活用するなど努める。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82056</xdr:rowOff>
    </xdr:from>
    <xdr:to>
      <xdr:col>81</xdr:col>
      <xdr:colOff>44450</xdr:colOff>
      <xdr:row>17</xdr:row>
      <xdr:rowOff>90100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9967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31115</xdr:rowOff>
    </xdr:from>
    <xdr:to>
      <xdr:col>77</xdr:col>
      <xdr:colOff>44450</xdr:colOff>
      <xdr:row>17</xdr:row>
      <xdr:rowOff>82056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945765"/>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31115</xdr:rowOff>
    </xdr:from>
    <xdr:to>
      <xdr:col>72</xdr:col>
      <xdr:colOff>203200</xdr:colOff>
      <xdr:row>17</xdr:row>
      <xdr:rowOff>166511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945765"/>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80716</xdr:rowOff>
    </xdr:from>
    <xdr:to>
      <xdr:col>68</xdr:col>
      <xdr:colOff>152400</xdr:colOff>
      <xdr:row>17</xdr:row>
      <xdr:rowOff>166511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995366"/>
          <a:ext cx="889000" cy="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127212</xdr:rowOff>
    </xdr:from>
    <xdr:to>
      <xdr:col>68</xdr:col>
      <xdr:colOff>203200</xdr:colOff>
      <xdr:row>14</xdr:row>
      <xdr:rowOff>57362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39300</xdr:rowOff>
    </xdr:from>
    <xdr:to>
      <xdr:col>81</xdr:col>
      <xdr:colOff>95250</xdr:colOff>
      <xdr:row>17</xdr:row>
      <xdr:rowOff>140900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9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11377</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92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31256</xdr:rowOff>
    </xdr:from>
    <xdr:to>
      <xdr:col>77</xdr:col>
      <xdr:colOff>95250</xdr:colOff>
      <xdr:row>17</xdr:row>
      <xdr:rowOff>132856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117633</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03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151765</xdr:rowOff>
    </xdr:from>
    <xdr:to>
      <xdr:col>73</xdr:col>
      <xdr:colOff>44450</xdr:colOff>
      <xdr:row>17</xdr:row>
      <xdr:rowOff>81915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66692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115711</xdr:rowOff>
    </xdr:from>
    <xdr:to>
      <xdr:col>68</xdr:col>
      <xdr:colOff>203200</xdr:colOff>
      <xdr:row>18</xdr:row>
      <xdr:rowOff>45861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30638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11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29916</xdr:rowOff>
    </xdr:from>
    <xdr:to>
      <xdr:col>64</xdr:col>
      <xdr:colOff>152400</xdr:colOff>
      <xdr:row>17</xdr:row>
      <xdr:rowOff>131516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9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116293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03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よる職員手当等の増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増加したものの、経常一般財源や臨時財政対策債が増加したことにより、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消防業務とごみの収集・処理に関わる業務を直営で行っているため、一部事務組合への負担金は少なくなっているものの、直接の人件費は高くなる傾向にある。財政の健全化を推進するため、事業量に見合った人員配置に努めつつ、</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業務の委託化やＤＸ（デジタル・トランスフォーメーション）の推進等により、人件費の抑制を図っていく。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25400</xdr:rowOff>
    </xdr:from>
    <xdr:to>
      <xdr:col>24</xdr:col>
      <xdr:colOff>114300</xdr:colOff>
      <xdr:row>40</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8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40</xdr:row>
      <xdr:rowOff>76200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167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101600</xdr:rowOff>
    </xdr:from>
    <xdr:to>
      <xdr:col>19</xdr:col>
      <xdr:colOff>187325</xdr:colOff>
      <xdr:row>40</xdr:row>
      <xdr:rowOff>76200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73800"/>
          <a:ext cx="889000" cy="6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101600</xdr:rowOff>
    </xdr:from>
    <xdr:to>
      <xdr:col>15</xdr:col>
      <xdr:colOff>98425</xdr:colOff>
      <xdr:row>37</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73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25400</xdr:rowOff>
    </xdr:from>
    <xdr:to>
      <xdr:col>20</xdr:col>
      <xdr:colOff>38100</xdr:colOff>
      <xdr:row>40</xdr:row>
      <xdr:rowOff>127000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6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50800</xdr:rowOff>
    </xdr:from>
    <xdr:to>
      <xdr:col>15</xdr:col>
      <xdr:colOff>149225</xdr:colOff>
      <xdr:row>36</xdr:row>
      <xdr:rowOff>152400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44450</xdr:rowOff>
    </xdr:from>
    <xdr:to>
      <xdr:col>11</xdr:col>
      <xdr:colOff>60325</xdr:colOff>
      <xdr:row>37</xdr:row>
      <xdr:rowOff>146050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ふるさと納税額の増加に伴うふるさと彦根応援寄附事業の事業費の増加等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、分母である経常一般財源等が増加したことにより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経常経費に占める割合は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ポイントの減となった。しかしながら、類似団体平均と比較すると依然として高い水準であることから、今度についても、削減可能な支出について検討を重ねることで、経常的な物件費の抑制を図っていく。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300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116114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389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116114</xdr:rowOff>
    </xdr:from>
    <xdr:to>
      <xdr:col>73</xdr:col>
      <xdr:colOff>180975</xdr:colOff>
      <xdr:row>19</xdr:row>
      <xdr:rowOff>53522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022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9978</xdr:rowOff>
    </xdr:from>
    <xdr:to>
      <xdr:col>69</xdr:col>
      <xdr:colOff>92075</xdr:colOff>
      <xdr:row>19</xdr:row>
      <xdr:rowOff>53522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67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108148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扶助費については、障害福祉サービス等給付事業等は増加したものの、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施設型給付費等支給事業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児童手当支給事業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等が減少し、経常経費に占める割合について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本市の特徴として、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生活困窮者の自立支援事業や次世代対策を重点施策としていることから、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これまで類似団体平均と比較し高い水準で推移していたものの、分母である経常一般財源等が増加したことにより類似団体平均と比べ同水準まで低下している。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94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61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69850</xdr:rowOff>
    </xdr:from>
    <xdr:to>
      <xdr:col>15</xdr:col>
      <xdr:colOff>98425</xdr:colOff>
      <xdr:row>60</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356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165100</xdr:rowOff>
    </xdr:from>
    <xdr:to>
      <xdr:col>11</xdr:col>
      <xdr:colOff>9525</xdr:colOff>
      <xdr:row>60</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経費については、過去に集中的に実施した下水道整備に係る企業債の償還が続いていたことを要因として、繰出金が非常に高い数値となっていたことから、類似団体と比較しても高い数値となってい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年度については、下水道事業会計の公営企業会計移行に伴い、繰出金の性質が変更となったから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年度については、分母である経常一般財源等が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。しかしながら、依然として類似団体平均は上回っていることから、他の特別会計においても事務事業の見直しを行うことなどにより、繰出金の削減を図る必要がある。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58</xdr:row>
      <xdr:rowOff>148772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67585"/>
          <a:ext cx="0" cy="92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120849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148772</xdr:rowOff>
    </xdr:from>
    <xdr:to>
      <xdr:col>82</xdr:col>
      <xdr:colOff>196850</xdr:colOff>
      <xdr:row>58</xdr:row>
      <xdr:rowOff>148772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09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156935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880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61</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29585"/>
          <a:ext cx="8890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15422</xdr:rowOff>
    </xdr:from>
    <xdr:to>
      <xdr:col>73</xdr:col>
      <xdr:colOff>180975</xdr:colOff>
      <xdr:row>61</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73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61</xdr:row>
      <xdr:rowOff>15422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30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29935</xdr:rowOff>
    </xdr:from>
    <xdr:to>
      <xdr:col>69</xdr:col>
      <xdr:colOff>142875</xdr:colOff>
      <xdr:row>57</xdr:row>
      <xdr:rowOff>131535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136072</xdr:rowOff>
    </xdr:from>
    <xdr:to>
      <xdr:col>69</xdr:col>
      <xdr:colOff>142875</xdr:colOff>
      <xdr:row>61</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50999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92528</xdr:rowOff>
    </xdr:from>
    <xdr:to>
      <xdr:col>65</xdr:col>
      <xdr:colOff>53975</xdr:colOff>
      <xdr:row>61</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補助費については、消防業務とごみ収集・処理に関わる業務を直営で行っているため、一部事務組合への負担金が少なくなっていることと、平成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年度の間に補助金総額の削減を徹底して進めたことにより、類似団体平均と比較して低い数値となってい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年度については、下水道事業会計の公営企業会計移行に伴い、繰出金の性質が補助費等に変更となったから増となった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年度については、繰出金が減となったことから数値は低下している。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36</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9258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123190</xdr:rowOff>
    </xdr:from>
    <xdr:to>
      <xdr:col>78</xdr:col>
      <xdr:colOff>69850</xdr:colOff>
      <xdr:row>36</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78104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33</xdr:row>
      <xdr:rowOff>130810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107950</xdr:rowOff>
    </xdr:from>
    <xdr:to>
      <xdr:col>69</xdr:col>
      <xdr:colOff>92075</xdr:colOff>
      <xdr:row>33</xdr:row>
      <xdr:rowOff>130810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76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62247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72390</xdr:rowOff>
    </xdr:from>
    <xdr:to>
      <xdr:col>74</xdr:col>
      <xdr:colOff>31750</xdr:colOff>
      <xdr:row>34</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80010</xdr:rowOff>
    </xdr:from>
    <xdr:to>
      <xdr:col>69</xdr:col>
      <xdr:colOff>142875</xdr:colOff>
      <xdr:row>34</xdr:row>
      <xdr:rowOff>10160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20337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57150</xdr:rowOff>
    </xdr:from>
    <xdr:to>
      <xdr:col>65</xdr:col>
      <xdr:colOff>53975</xdr:colOff>
      <xdr:row>33</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交付税の振り替わりである臨時財政対策債の借入に対する償還が増加傾向にあるものの、公債費負担適正化計画に基づき、新規借入額の抑制や平成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年度および令和元年度において繰上償還を実施したことにより、類似団体平均と比較すると、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ポイント低い割合となっている。しかしながら、近年の大型投資事業の影響により公債費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は増加しており、今後もさらなる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ことから、今後の数値の推移に注視しながら財政運営を行う必要がある。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142239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1114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142239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164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134620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134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104139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134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よる職員手当等の増などにより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、人件費が増となったことと、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が高い数値となっていることから、類似団体平均と比較して高い数値となっている。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業務の委託化やＤＸ（デジタル・トランスフォーメーション）の推進等により、人件費の抑制を図るとともに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、徹底した事業見直しにより、事業費の削減や抑制に努める必要がある。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79</xdr:row>
      <xdr:rowOff>120142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225780"/>
          <a:ext cx="8382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120142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5275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79</xdr:row>
      <xdr:rowOff>92711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5275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33274</xdr:rowOff>
    </xdr:from>
    <xdr:to>
      <xdr:col>69</xdr:col>
      <xdr:colOff>92075</xdr:colOff>
      <xdr:row>79</xdr:row>
      <xdr:rowOff>92711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5778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153924</xdr:rowOff>
    </xdr:from>
    <xdr:to>
      <xdr:col>65</xdr:col>
      <xdr:colOff>53975</xdr:colOff>
      <xdr:row>79</xdr:row>
      <xdr:rowOff>84074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68851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77699</xdr:rowOff>
    </xdr:from>
    <xdr:to>
      <xdr:col>29</xdr:col>
      <xdr:colOff>127000</xdr:colOff>
      <xdr:row>16</xdr:row>
      <xdr:rowOff>89167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8524"/>
          <a:ext cx="6477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89167</xdr:rowOff>
    </xdr:from>
    <xdr:to>
      <xdr:col>26</xdr:col>
      <xdr:colOff>50800</xdr:colOff>
      <xdr:row>16</xdr:row>
      <xdr:rowOff>151574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9992"/>
          <a:ext cx="698500" cy="6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109283</xdr:rowOff>
    </xdr:from>
    <xdr:to>
      <xdr:col>22</xdr:col>
      <xdr:colOff>114300</xdr:colOff>
      <xdr:row>16</xdr:row>
      <xdr:rowOff>151574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00108"/>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109283</xdr:rowOff>
    </xdr:from>
    <xdr:to>
      <xdr:col>18</xdr:col>
      <xdr:colOff>177800</xdr:colOff>
      <xdr:row>16</xdr:row>
      <xdr:rowOff>118885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0108"/>
          <a:ext cx="698500" cy="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26899</xdr:rowOff>
    </xdr:from>
    <xdr:to>
      <xdr:col>29</xdr:col>
      <xdr:colOff>177800</xdr:colOff>
      <xdr:row>16</xdr:row>
      <xdr:rowOff>128499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43426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38367</xdr:rowOff>
    </xdr:from>
    <xdr:to>
      <xdr:col>26</xdr:col>
      <xdr:colOff>101600</xdr:colOff>
      <xdr:row>16</xdr:row>
      <xdr:rowOff>139967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150144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9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100774</xdr:rowOff>
    </xdr:from>
    <xdr:to>
      <xdr:col>22</xdr:col>
      <xdr:colOff>165100</xdr:colOff>
      <xdr:row>17</xdr:row>
      <xdr:rowOff>30924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9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41101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6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58483</xdr:rowOff>
    </xdr:from>
    <xdr:to>
      <xdr:col>19</xdr:col>
      <xdr:colOff>38100</xdr:colOff>
      <xdr:row>16</xdr:row>
      <xdr:rowOff>160083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170260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1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68085</xdr:rowOff>
    </xdr:from>
    <xdr:to>
      <xdr:col>15</xdr:col>
      <xdr:colOff>101600</xdr:colOff>
      <xdr:row>16</xdr:row>
      <xdr:rowOff>169685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288346</xdr:rowOff>
    </xdr:from>
    <xdr:to>
      <xdr:col>29</xdr:col>
      <xdr:colOff>127000</xdr:colOff>
      <xdr:row>35</xdr:row>
      <xdr:rowOff>314955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98696"/>
          <a:ext cx="647700" cy="26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314955</xdr:rowOff>
    </xdr:from>
    <xdr:to>
      <xdr:col>26</xdr:col>
      <xdr:colOff>50800</xdr:colOff>
      <xdr:row>36</xdr:row>
      <xdr:rowOff>80183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25305"/>
          <a:ext cx="698500" cy="108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186116</xdr:rowOff>
    </xdr:from>
    <xdr:to>
      <xdr:col>22</xdr:col>
      <xdr:colOff>114300</xdr:colOff>
      <xdr:row>36</xdr:row>
      <xdr:rowOff>80183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96466"/>
          <a:ext cx="698500" cy="23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186116</xdr:rowOff>
    </xdr:from>
    <xdr:to>
      <xdr:col>18</xdr:col>
      <xdr:colOff>177800</xdr:colOff>
      <xdr:row>35</xdr:row>
      <xdr:rowOff>194986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96466"/>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237546</xdr:rowOff>
    </xdr:from>
    <xdr:to>
      <xdr:col>29</xdr:col>
      <xdr:colOff>177800</xdr:colOff>
      <xdr:row>35</xdr:row>
      <xdr:rowOff>339146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4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82623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9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264155</xdr:rowOff>
    </xdr:from>
    <xdr:to>
      <xdr:col>26</xdr:col>
      <xdr:colOff>101600</xdr:colOff>
      <xdr:row>36</xdr:row>
      <xdr:rowOff>22855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7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33032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4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29383</xdr:rowOff>
    </xdr:from>
    <xdr:to>
      <xdr:col>22</xdr:col>
      <xdr:colOff>165100</xdr:colOff>
      <xdr:row>36</xdr:row>
      <xdr:rowOff>130983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8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115760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6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135316</xdr:rowOff>
    </xdr:from>
    <xdr:to>
      <xdr:col>19</xdr:col>
      <xdr:colOff>38100</xdr:colOff>
      <xdr:row>35</xdr:row>
      <xdr:rowOff>236916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4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247093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1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144186</xdr:rowOff>
    </xdr:from>
    <xdr:to>
      <xdr:col>15</xdr:col>
      <xdr:colOff>101600</xdr:colOff>
      <xdr:row>35</xdr:row>
      <xdr:rowOff>245786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5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255963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74092</xdr:rowOff>
    </xdr:from>
    <xdr:to>
      <xdr:col>24</xdr:col>
      <xdr:colOff>63500</xdr:colOff>
      <xdr:row>34</xdr:row>
      <xdr:rowOff>44298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1942"/>
          <a:ext cx="838200" cy="1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44298</xdr:rowOff>
    </xdr:from>
    <xdr:to>
      <xdr:col>19</xdr:col>
      <xdr:colOff>177800</xdr:colOff>
      <xdr:row>36</xdr:row>
      <xdr:rowOff>75692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73598"/>
          <a:ext cx="889000" cy="3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37478</xdr:rowOff>
    </xdr:from>
    <xdr:to>
      <xdr:col>15</xdr:col>
      <xdr:colOff>50800</xdr:colOff>
      <xdr:row>36</xdr:row>
      <xdr:rowOff>75692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09678"/>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15723</xdr:rowOff>
    </xdr:from>
    <xdr:to>
      <xdr:col>10</xdr:col>
      <xdr:colOff>114300</xdr:colOff>
      <xdr:row>36</xdr:row>
      <xdr:rowOff>37478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87923"/>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23292</xdr:rowOff>
    </xdr:from>
    <xdr:to>
      <xdr:col>24</xdr:col>
      <xdr:colOff>114300</xdr:colOff>
      <xdr:row>33</xdr:row>
      <xdr:rowOff>124892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46169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164948</xdr:rowOff>
    </xdr:from>
    <xdr:to>
      <xdr:col>20</xdr:col>
      <xdr:colOff>38100</xdr:colOff>
      <xdr:row>34</xdr:row>
      <xdr:rowOff>95098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111625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24892</xdr:rowOff>
    </xdr:from>
    <xdr:to>
      <xdr:col>15</xdr:col>
      <xdr:colOff>101600</xdr:colOff>
      <xdr:row>36</xdr:row>
      <xdr:rowOff>126492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143019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158128</xdr:rowOff>
    </xdr:from>
    <xdr:to>
      <xdr:col>10</xdr:col>
      <xdr:colOff>165100</xdr:colOff>
      <xdr:row>36</xdr:row>
      <xdr:rowOff>88278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104805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136373</xdr:rowOff>
    </xdr:from>
    <xdr:to>
      <xdr:col>6</xdr:col>
      <xdr:colOff>38100</xdr:colOff>
      <xdr:row>36</xdr:row>
      <xdr:rowOff>66523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83050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10443</xdr:rowOff>
    </xdr:from>
    <xdr:to>
      <xdr:col>24</xdr:col>
      <xdr:colOff>63500</xdr:colOff>
      <xdr:row>54</xdr:row>
      <xdr:rowOff>44569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97293"/>
          <a:ext cx="838200" cy="20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44569</xdr:rowOff>
    </xdr:from>
    <xdr:to>
      <xdr:col>19</xdr:col>
      <xdr:colOff>177800</xdr:colOff>
      <xdr:row>55</xdr:row>
      <xdr:rowOff>74516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02869"/>
          <a:ext cx="8890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47705</xdr:rowOff>
    </xdr:from>
    <xdr:to>
      <xdr:col>15</xdr:col>
      <xdr:colOff>50800</xdr:colOff>
      <xdr:row>55</xdr:row>
      <xdr:rowOff>74516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4774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47705</xdr:rowOff>
    </xdr:from>
    <xdr:to>
      <xdr:col>10</xdr:col>
      <xdr:colOff>114300</xdr:colOff>
      <xdr:row>55</xdr:row>
      <xdr:rowOff>55575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77455"/>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131093</xdr:rowOff>
    </xdr:from>
    <xdr:to>
      <xdr:col>24</xdr:col>
      <xdr:colOff>114300</xdr:colOff>
      <xdr:row>53</xdr:row>
      <xdr:rowOff>61243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153970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165219</xdr:rowOff>
    </xdr:from>
    <xdr:to>
      <xdr:col>20</xdr:col>
      <xdr:colOff>38100</xdr:colOff>
      <xdr:row>54</xdr:row>
      <xdr:rowOff>95369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111896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23716</xdr:rowOff>
    </xdr:from>
    <xdr:to>
      <xdr:col>15</xdr:col>
      <xdr:colOff>101600</xdr:colOff>
      <xdr:row>55</xdr:row>
      <xdr:rowOff>125316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141843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168355</xdr:rowOff>
    </xdr:from>
    <xdr:to>
      <xdr:col>10</xdr:col>
      <xdr:colOff>165100</xdr:colOff>
      <xdr:row>55</xdr:row>
      <xdr:rowOff>98505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115032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0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4775</xdr:rowOff>
    </xdr:from>
    <xdr:to>
      <xdr:col>6</xdr:col>
      <xdr:colOff>38100</xdr:colOff>
      <xdr:row>55</xdr:row>
      <xdr:rowOff>106375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122902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143292</xdr:rowOff>
    </xdr:from>
    <xdr:to>
      <xdr:col>24</xdr:col>
      <xdr:colOff>63500</xdr:colOff>
      <xdr:row>79</xdr:row>
      <xdr:rowOff>8418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44942"/>
          <a:ext cx="8382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8418</xdr:rowOff>
    </xdr:from>
    <xdr:to>
      <xdr:col>19</xdr:col>
      <xdr:colOff>177800</xdr:colOff>
      <xdr:row>79</xdr:row>
      <xdr:rowOff>12229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52968"/>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168112</xdr:rowOff>
    </xdr:from>
    <xdr:to>
      <xdr:col>15</xdr:col>
      <xdr:colOff>50800</xdr:colOff>
      <xdr:row>79</xdr:row>
      <xdr:rowOff>12229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41212"/>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168112</xdr:rowOff>
    </xdr:from>
    <xdr:to>
      <xdr:col>10</xdr:col>
      <xdr:colOff>114300</xdr:colOff>
      <xdr:row>79</xdr:row>
      <xdr:rowOff>10051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41212"/>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92492</xdr:rowOff>
    </xdr:from>
    <xdr:to>
      <xdr:col>24</xdr:col>
      <xdr:colOff>114300</xdr:colOff>
      <xdr:row>78</xdr:row>
      <xdr:rowOff>22642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70919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7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129068</xdr:rowOff>
    </xdr:from>
    <xdr:to>
      <xdr:col>20</xdr:col>
      <xdr:colOff>38100</xdr:colOff>
      <xdr:row>79</xdr:row>
      <xdr:rowOff>59218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50345</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132879</xdr:rowOff>
    </xdr:from>
    <xdr:to>
      <xdr:col>15</xdr:col>
      <xdr:colOff>101600</xdr:colOff>
      <xdr:row>79</xdr:row>
      <xdr:rowOff>63029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54156</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59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117312</xdr:rowOff>
    </xdr:from>
    <xdr:to>
      <xdr:col>10</xdr:col>
      <xdr:colOff>165100</xdr:colOff>
      <xdr:row>79</xdr:row>
      <xdr:rowOff>47462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38589</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583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130701</xdr:rowOff>
    </xdr:from>
    <xdr:to>
      <xdr:col>6</xdr:col>
      <xdr:colOff>38100</xdr:colOff>
      <xdr:row>79</xdr:row>
      <xdr:rowOff>60851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51978</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70777</xdr:rowOff>
    </xdr:from>
    <xdr:to>
      <xdr:col>24</xdr:col>
      <xdr:colOff>63500</xdr:colOff>
      <xdr:row>96</xdr:row>
      <xdr:rowOff>121230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15627"/>
          <a:ext cx="838200" cy="56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121230</xdr:rowOff>
    </xdr:from>
    <xdr:to>
      <xdr:col>19</xdr:col>
      <xdr:colOff>177800</xdr:colOff>
      <xdr:row>96</xdr:row>
      <xdr:rowOff>165350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80430"/>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165350</xdr:rowOff>
    </xdr:from>
    <xdr:to>
      <xdr:col>15</xdr:col>
      <xdr:colOff>50800</xdr:colOff>
      <xdr:row>97</xdr:row>
      <xdr:rowOff>54866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24550"/>
          <a:ext cx="889000" cy="6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54866</xdr:rowOff>
    </xdr:from>
    <xdr:to>
      <xdr:col>10</xdr:col>
      <xdr:colOff>114300</xdr:colOff>
      <xdr:row>97</xdr:row>
      <xdr:rowOff>64171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85516"/>
          <a:ext cx="8890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19977</xdr:rowOff>
    </xdr:from>
    <xdr:to>
      <xdr:col>24</xdr:col>
      <xdr:colOff>114300</xdr:colOff>
      <xdr:row>93</xdr:row>
      <xdr:rowOff>121577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42854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1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70430</xdr:rowOff>
    </xdr:from>
    <xdr:to>
      <xdr:col>20</xdr:col>
      <xdr:colOff>38100</xdr:colOff>
      <xdr:row>97</xdr:row>
      <xdr:rowOff>580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17107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0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114550</xdr:rowOff>
    </xdr:from>
    <xdr:to>
      <xdr:col>15</xdr:col>
      <xdr:colOff>101600</xdr:colOff>
      <xdr:row>97</xdr:row>
      <xdr:rowOff>44700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61227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4066</xdr:rowOff>
    </xdr:from>
    <xdr:to>
      <xdr:col>10</xdr:col>
      <xdr:colOff>165100</xdr:colOff>
      <xdr:row>97</xdr:row>
      <xdr:rowOff>105666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122193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13371</xdr:rowOff>
    </xdr:from>
    <xdr:to>
      <xdr:col>6</xdr:col>
      <xdr:colOff>38100</xdr:colOff>
      <xdr:row>97</xdr:row>
      <xdr:rowOff>114971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4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131498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1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138717</xdr:rowOff>
    </xdr:from>
    <xdr:to>
      <xdr:col>55</xdr:col>
      <xdr:colOff>0</xdr:colOff>
      <xdr:row>37</xdr:row>
      <xdr:rowOff>99325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968017"/>
          <a:ext cx="838200" cy="4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138717</xdr:rowOff>
    </xdr:from>
    <xdr:to>
      <xdr:col>50</xdr:col>
      <xdr:colOff>114300</xdr:colOff>
      <xdr:row>38</xdr:row>
      <xdr:rowOff>42934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968017"/>
          <a:ext cx="889000" cy="59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35061</xdr:rowOff>
    </xdr:from>
    <xdr:to>
      <xdr:col>45</xdr:col>
      <xdr:colOff>177800</xdr:colOff>
      <xdr:row>38</xdr:row>
      <xdr:rowOff>42934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550161"/>
          <a:ext cx="8890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31997</xdr:rowOff>
    </xdr:from>
    <xdr:to>
      <xdr:col>41</xdr:col>
      <xdr:colOff>50800</xdr:colOff>
      <xdr:row>38</xdr:row>
      <xdr:rowOff>35061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47097"/>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48525</xdr:rowOff>
    </xdr:from>
    <xdr:to>
      <xdr:col>55</xdr:col>
      <xdr:colOff>50800</xdr:colOff>
      <xdr:row>37</xdr:row>
      <xdr:rowOff>150125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87917</xdr:rowOff>
    </xdr:from>
    <xdr:to>
      <xdr:col>50</xdr:col>
      <xdr:colOff>165100</xdr:colOff>
      <xdr:row>35</xdr:row>
      <xdr:rowOff>18067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9194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00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163584</xdr:rowOff>
    </xdr:from>
    <xdr:to>
      <xdr:col>46</xdr:col>
      <xdr:colOff>38100</xdr:colOff>
      <xdr:row>38</xdr:row>
      <xdr:rowOff>93734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84861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155711</xdr:rowOff>
    </xdr:from>
    <xdr:to>
      <xdr:col>41</xdr:col>
      <xdr:colOff>101600</xdr:colOff>
      <xdr:row>38</xdr:row>
      <xdr:rowOff>85861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9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76988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152647</xdr:rowOff>
    </xdr:from>
    <xdr:to>
      <xdr:col>36</xdr:col>
      <xdr:colOff>165100</xdr:colOff>
      <xdr:row>38</xdr:row>
      <xdr:rowOff>82797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73924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38522</xdr:rowOff>
    </xdr:from>
    <xdr:to>
      <xdr:col>55</xdr:col>
      <xdr:colOff>0</xdr:colOff>
      <xdr:row>55</xdr:row>
      <xdr:rowOff>151199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468272"/>
          <a:ext cx="838200" cy="1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14652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15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38522</xdr:rowOff>
    </xdr:from>
    <xdr:to>
      <xdr:col>50</xdr:col>
      <xdr:colOff>114300</xdr:colOff>
      <xdr:row>56</xdr:row>
      <xdr:rowOff>85705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468272"/>
          <a:ext cx="889000" cy="2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85705</xdr:rowOff>
    </xdr:from>
    <xdr:to>
      <xdr:col>45</xdr:col>
      <xdr:colOff>177800</xdr:colOff>
      <xdr:row>56</xdr:row>
      <xdr:rowOff>135031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86905"/>
          <a:ext cx="889000" cy="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47934</xdr:rowOff>
    </xdr:from>
    <xdr:to>
      <xdr:col>41</xdr:col>
      <xdr:colOff>50800</xdr:colOff>
      <xdr:row>56</xdr:row>
      <xdr:rowOff>135031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49134"/>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7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100399</xdr:rowOff>
    </xdr:from>
    <xdr:to>
      <xdr:col>55</xdr:col>
      <xdr:colOff>50800</xdr:colOff>
      <xdr:row>56</xdr:row>
      <xdr:rowOff>30549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123276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3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159172</xdr:rowOff>
    </xdr:from>
    <xdr:to>
      <xdr:col>50</xdr:col>
      <xdr:colOff>165100</xdr:colOff>
      <xdr:row>55</xdr:row>
      <xdr:rowOff>89322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105849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19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34905</xdr:rowOff>
    </xdr:from>
    <xdr:to>
      <xdr:col>46</xdr:col>
      <xdr:colOff>38100</xdr:colOff>
      <xdr:row>56</xdr:row>
      <xdr:rowOff>136505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127632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84231</xdr:rowOff>
    </xdr:from>
    <xdr:to>
      <xdr:col>41</xdr:col>
      <xdr:colOff>101600</xdr:colOff>
      <xdr:row>57</xdr:row>
      <xdr:rowOff>14381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168584</xdr:rowOff>
    </xdr:from>
    <xdr:to>
      <xdr:col>36</xdr:col>
      <xdr:colOff>165100</xdr:colOff>
      <xdr:row>56</xdr:row>
      <xdr:rowOff>98734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115261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36046</xdr:rowOff>
    </xdr:from>
    <xdr:to>
      <xdr:col>55</xdr:col>
      <xdr:colOff>0</xdr:colOff>
      <xdr:row>79</xdr:row>
      <xdr:rowOff>36799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80596"/>
          <a:ext cx="8382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437</xdr:rowOff>
    </xdr:from>
    <xdr:to>
      <xdr:col>50</xdr:col>
      <xdr:colOff>114300</xdr:colOff>
      <xdr:row>79</xdr:row>
      <xdr:rowOff>36046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44987"/>
          <a:ext cx="889000" cy="3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147777</xdr:rowOff>
    </xdr:from>
    <xdr:to>
      <xdr:col>45</xdr:col>
      <xdr:colOff>177800</xdr:colOff>
      <xdr:row>79</xdr:row>
      <xdr:rowOff>437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20877"/>
          <a:ext cx="8890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146428</xdr:rowOff>
    </xdr:from>
    <xdr:to>
      <xdr:col>41</xdr:col>
      <xdr:colOff>50800</xdr:colOff>
      <xdr:row>78</xdr:row>
      <xdr:rowOff>147777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19528"/>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157449</xdr:rowOff>
    </xdr:from>
    <xdr:to>
      <xdr:col>55</xdr:col>
      <xdr:colOff>50800</xdr:colOff>
      <xdr:row>79</xdr:row>
      <xdr:rowOff>87599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72376</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156696</xdr:rowOff>
    </xdr:from>
    <xdr:to>
      <xdr:col>50</xdr:col>
      <xdr:colOff>165100</xdr:colOff>
      <xdr:row>79</xdr:row>
      <xdr:rowOff>86846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2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77973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2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121087</xdr:rowOff>
    </xdr:from>
    <xdr:to>
      <xdr:col>46</xdr:col>
      <xdr:colOff>38100</xdr:colOff>
      <xdr:row>79</xdr:row>
      <xdr:rowOff>51237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42364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8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96977</xdr:rowOff>
    </xdr:from>
    <xdr:to>
      <xdr:col>41</xdr:col>
      <xdr:colOff>101600</xdr:colOff>
      <xdr:row>79</xdr:row>
      <xdr:rowOff>27127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18254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6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95628</xdr:rowOff>
    </xdr:from>
    <xdr:to>
      <xdr:col>36</xdr:col>
      <xdr:colOff>165100</xdr:colOff>
      <xdr:row>79</xdr:row>
      <xdr:rowOff>25778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16905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6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7322</xdr:rowOff>
    </xdr:from>
    <xdr:to>
      <xdr:col>54</xdr:col>
      <xdr:colOff>189865</xdr:colOff>
      <xdr:row>98</xdr:row>
      <xdr:rowOff>94399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80722"/>
          <a:ext cx="1270" cy="1115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98226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94399</xdr:rowOff>
    </xdr:from>
    <xdr:to>
      <xdr:col>55</xdr:col>
      <xdr:colOff>88900</xdr:colOff>
      <xdr:row>98</xdr:row>
      <xdr:rowOff>94399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9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125449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7322</xdr:rowOff>
    </xdr:from>
    <xdr:to>
      <xdr:col>55</xdr:col>
      <xdr:colOff>88900</xdr:colOff>
      <xdr:row>92</xdr:row>
      <xdr:rowOff>7322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8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89046</xdr:rowOff>
    </xdr:from>
    <xdr:to>
      <xdr:col>55</xdr:col>
      <xdr:colOff>0</xdr:colOff>
      <xdr:row>93</xdr:row>
      <xdr:rowOff>18466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5519546"/>
          <a:ext cx="838200" cy="44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147375</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3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168948</xdr:rowOff>
    </xdr:from>
    <xdr:to>
      <xdr:col>55</xdr:col>
      <xdr:colOff>50800</xdr:colOff>
      <xdr:row>96</xdr:row>
      <xdr:rowOff>99098</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89046</xdr:rowOff>
    </xdr:from>
    <xdr:to>
      <xdr:col>50</xdr:col>
      <xdr:colOff>114300</xdr:colOff>
      <xdr:row>95</xdr:row>
      <xdr:rowOff>59728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5519546"/>
          <a:ext cx="889000" cy="8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77451</xdr:rowOff>
    </xdr:from>
    <xdr:to>
      <xdr:col>50</xdr:col>
      <xdr:colOff>165100</xdr:colOff>
      <xdr:row>96</xdr:row>
      <xdr:rowOff>7601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59728</xdr:rowOff>
    </xdr:from>
    <xdr:to>
      <xdr:col>45</xdr:col>
      <xdr:colOff>177800</xdr:colOff>
      <xdr:row>96</xdr:row>
      <xdr:rowOff>98419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347478"/>
          <a:ext cx="889000" cy="2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156851</xdr:rowOff>
    </xdr:from>
    <xdr:to>
      <xdr:col>46</xdr:col>
      <xdr:colOff>38100</xdr:colOff>
      <xdr:row>96</xdr:row>
      <xdr:rowOff>87001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78128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164294</xdr:rowOff>
    </xdr:from>
    <xdr:to>
      <xdr:col>41</xdr:col>
      <xdr:colOff>50800</xdr:colOff>
      <xdr:row>96</xdr:row>
      <xdr:rowOff>98419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280594"/>
          <a:ext cx="889000" cy="27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76079</xdr:rowOff>
    </xdr:from>
    <xdr:to>
      <xdr:col>41</xdr:col>
      <xdr:colOff>101600</xdr:colOff>
      <xdr:row>97</xdr:row>
      <xdr:rowOff>6229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168806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59810</xdr:rowOff>
    </xdr:from>
    <xdr:to>
      <xdr:col>36</xdr:col>
      <xdr:colOff>165100</xdr:colOff>
      <xdr:row>95</xdr:row>
      <xdr:rowOff>161410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152537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139116</xdr:rowOff>
    </xdr:from>
    <xdr:to>
      <xdr:col>55</xdr:col>
      <xdr:colOff>50800</xdr:colOff>
      <xdr:row>93</xdr:row>
      <xdr:rowOff>69266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9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161993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76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38246</xdr:rowOff>
    </xdr:from>
    <xdr:to>
      <xdr:col>50</xdr:col>
      <xdr:colOff>165100</xdr:colOff>
      <xdr:row>90</xdr:row>
      <xdr:rowOff>139846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54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156373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2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8928</xdr:rowOff>
    </xdr:from>
    <xdr:to>
      <xdr:col>46</xdr:col>
      <xdr:colOff>38100</xdr:colOff>
      <xdr:row>95</xdr:row>
      <xdr:rowOff>110528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2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127055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0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47619</xdr:rowOff>
    </xdr:from>
    <xdr:to>
      <xdr:col>41</xdr:col>
      <xdr:colOff>101600</xdr:colOff>
      <xdr:row>96</xdr:row>
      <xdr:rowOff>149219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165746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2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113494</xdr:rowOff>
    </xdr:from>
    <xdr:to>
      <xdr:col>36</xdr:col>
      <xdr:colOff>165100</xdr:colOff>
      <xdr:row>95</xdr:row>
      <xdr:rowOff>43644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2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60171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0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43040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9590"/>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38773</xdr:rowOff>
    </xdr:from>
    <xdr:to>
      <xdr:col>81</xdr:col>
      <xdr:colOff>50800</xdr:colOff>
      <xdr:row>39</xdr:row>
      <xdr:rowOff>43040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2532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167589</xdr:rowOff>
    </xdr:from>
    <xdr:to>
      <xdr:col>76</xdr:col>
      <xdr:colOff>114300</xdr:colOff>
      <xdr:row>39</xdr:row>
      <xdr:rowOff>38773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82689"/>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167589</xdr:rowOff>
    </xdr:from>
    <xdr:to>
      <xdr:col>71</xdr:col>
      <xdr:colOff>177800</xdr:colOff>
      <xdr:row>39</xdr:row>
      <xdr:rowOff>32639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8268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1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163690</xdr:rowOff>
    </xdr:from>
    <xdr:to>
      <xdr:col>81</xdr:col>
      <xdr:colOff>101600</xdr:colOff>
      <xdr:row>39</xdr:row>
      <xdr:rowOff>93840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84967</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159423</xdr:rowOff>
    </xdr:from>
    <xdr:to>
      <xdr:col>76</xdr:col>
      <xdr:colOff>165100</xdr:colOff>
      <xdr:row>39</xdr:row>
      <xdr:rowOff>89573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80700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116789</xdr:rowOff>
    </xdr:from>
    <xdr:to>
      <xdr:col>72</xdr:col>
      <xdr:colOff>38100</xdr:colOff>
      <xdr:row>39</xdr:row>
      <xdr:rowOff>46939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38066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2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153289</xdr:rowOff>
    </xdr:from>
    <xdr:to>
      <xdr:col>67</xdr:col>
      <xdr:colOff>101600</xdr:colOff>
      <xdr:row>39</xdr:row>
      <xdr:rowOff>83439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74566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1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82834</xdr:rowOff>
    </xdr:from>
    <xdr:to>
      <xdr:col>85</xdr:col>
      <xdr:colOff>127000</xdr:colOff>
      <xdr:row>77</xdr:row>
      <xdr:rowOff>103722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84484"/>
          <a:ext cx="8382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72808</xdr:rowOff>
    </xdr:from>
    <xdr:to>
      <xdr:col>81</xdr:col>
      <xdr:colOff>50800</xdr:colOff>
      <xdr:row>77</xdr:row>
      <xdr:rowOff>103722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274458"/>
          <a:ext cx="889000" cy="3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72808</xdr:rowOff>
    </xdr:from>
    <xdr:to>
      <xdr:col>76</xdr:col>
      <xdr:colOff>114300</xdr:colOff>
      <xdr:row>77</xdr:row>
      <xdr:rowOff>118756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74458"/>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118756</xdr:rowOff>
    </xdr:from>
    <xdr:to>
      <xdr:col>71</xdr:col>
      <xdr:colOff>177800</xdr:colOff>
      <xdr:row>77</xdr:row>
      <xdr:rowOff>119649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20406"/>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32034</xdr:rowOff>
    </xdr:from>
    <xdr:to>
      <xdr:col>85</xdr:col>
      <xdr:colOff>177800</xdr:colOff>
      <xdr:row>77</xdr:row>
      <xdr:rowOff>133634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10461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1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52922</xdr:rowOff>
    </xdr:from>
    <xdr:to>
      <xdr:col>81</xdr:col>
      <xdr:colOff>101600</xdr:colOff>
      <xdr:row>77</xdr:row>
      <xdr:rowOff>154522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145649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22008</xdr:rowOff>
    </xdr:from>
    <xdr:to>
      <xdr:col>76</xdr:col>
      <xdr:colOff>165100</xdr:colOff>
      <xdr:row>77</xdr:row>
      <xdr:rowOff>123608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114735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67956</xdr:rowOff>
    </xdr:from>
    <xdr:to>
      <xdr:col>72</xdr:col>
      <xdr:colOff>38100</xdr:colOff>
      <xdr:row>77</xdr:row>
      <xdr:rowOff>169556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6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160683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6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68849</xdr:rowOff>
    </xdr:from>
    <xdr:to>
      <xdr:col>67</xdr:col>
      <xdr:colOff>101600</xdr:colOff>
      <xdr:row>77</xdr:row>
      <xdr:rowOff>170449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7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161576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154636</xdr:rowOff>
    </xdr:from>
    <xdr:to>
      <xdr:col>85</xdr:col>
      <xdr:colOff>127000</xdr:colOff>
      <xdr:row>97</xdr:row>
      <xdr:rowOff>50946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442386"/>
          <a:ext cx="838200" cy="2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41972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50946</xdr:rowOff>
    </xdr:from>
    <xdr:to>
      <xdr:col>81</xdr:col>
      <xdr:colOff>50800</xdr:colOff>
      <xdr:row>97</xdr:row>
      <xdr:rowOff>160789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81596"/>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9625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160179</xdr:rowOff>
    </xdr:from>
    <xdr:to>
      <xdr:col>76</xdr:col>
      <xdr:colOff>114300</xdr:colOff>
      <xdr:row>97</xdr:row>
      <xdr:rowOff>160789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9082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160179</xdr:rowOff>
    </xdr:from>
    <xdr:to>
      <xdr:col>71</xdr:col>
      <xdr:colOff>177800</xdr:colOff>
      <xdr:row>98</xdr:row>
      <xdr:rowOff>151797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90829"/>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103836</xdr:rowOff>
    </xdr:from>
    <xdr:to>
      <xdr:col>85</xdr:col>
      <xdr:colOff>177800</xdr:colOff>
      <xdr:row>96</xdr:row>
      <xdr:rowOff>33986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3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126713</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2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xdr:rowOff>
    </xdr:from>
    <xdr:to>
      <xdr:col>81</xdr:col>
      <xdr:colOff>101600</xdr:colOff>
      <xdr:row>97</xdr:row>
      <xdr:rowOff>101746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118273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109989</xdr:rowOff>
    </xdr:from>
    <xdr:to>
      <xdr:col>76</xdr:col>
      <xdr:colOff>165100</xdr:colOff>
      <xdr:row>98</xdr:row>
      <xdr:rowOff>40139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31266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3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109379</xdr:rowOff>
    </xdr:from>
    <xdr:to>
      <xdr:col>72</xdr:col>
      <xdr:colOff>38100</xdr:colOff>
      <xdr:row>98</xdr:row>
      <xdr:rowOff>39529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56056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100997</xdr:rowOff>
    </xdr:from>
    <xdr:to>
      <xdr:col>67</xdr:col>
      <xdr:colOff>101600</xdr:colOff>
      <xdr:row>99</xdr:row>
      <xdr:rowOff>31147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22274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9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163957</xdr:rowOff>
    </xdr:from>
    <xdr:to>
      <xdr:col>116</xdr:col>
      <xdr:colOff>63500</xdr:colOff>
      <xdr:row>35</xdr:row>
      <xdr:rowOff>34925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5993257"/>
          <a:ext cx="8382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34925</xdr:rowOff>
    </xdr:from>
    <xdr:to>
      <xdr:col>111</xdr:col>
      <xdr:colOff>177800</xdr:colOff>
      <xdr:row>35</xdr:row>
      <xdr:rowOff>44323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035675"/>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148844</xdr:rowOff>
    </xdr:from>
    <xdr:to>
      <xdr:col>107</xdr:col>
      <xdr:colOff>50800</xdr:colOff>
      <xdr:row>35</xdr:row>
      <xdr:rowOff>44323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5635244"/>
          <a:ext cx="889000" cy="40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128668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115316</xdr:rowOff>
    </xdr:from>
    <xdr:to>
      <xdr:col>102</xdr:col>
      <xdr:colOff>114300</xdr:colOff>
      <xdr:row>32</xdr:row>
      <xdr:rowOff>148844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560171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162704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113157</xdr:rowOff>
    </xdr:from>
    <xdr:to>
      <xdr:col>116</xdr:col>
      <xdr:colOff>114300</xdr:colOff>
      <xdr:row>35</xdr:row>
      <xdr:rowOff>43307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59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136034</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7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155575</xdr:rowOff>
    </xdr:from>
    <xdr:to>
      <xdr:col>112</xdr:col>
      <xdr:colOff>38100</xdr:colOff>
      <xdr:row>35</xdr:row>
      <xdr:rowOff>85725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59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102252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76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164973</xdr:rowOff>
    </xdr:from>
    <xdr:to>
      <xdr:col>107</xdr:col>
      <xdr:colOff>101600</xdr:colOff>
      <xdr:row>35</xdr:row>
      <xdr:rowOff>95123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599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111650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576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98044</xdr:rowOff>
    </xdr:from>
    <xdr:to>
      <xdr:col>102</xdr:col>
      <xdr:colOff>165100</xdr:colOff>
      <xdr:row>33</xdr:row>
      <xdr:rowOff>28194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44721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64516</xdr:rowOff>
    </xdr:from>
    <xdr:to>
      <xdr:col>98</xdr:col>
      <xdr:colOff>38100</xdr:colOff>
      <xdr:row>32</xdr:row>
      <xdr:rowOff>166116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55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11193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3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25171</xdr:rowOff>
    </xdr:from>
    <xdr:to>
      <xdr:col>116</xdr:col>
      <xdr:colOff>63500</xdr:colOff>
      <xdr:row>58</xdr:row>
      <xdr:rowOff>25171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969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24885</xdr:rowOff>
    </xdr:from>
    <xdr:to>
      <xdr:col>111</xdr:col>
      <xdr:colOff>177800</xdr:colOff>
      <xdr:row>58</xdr:row>
      <xdr:rowOff>25171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6898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2140</xdr:rowOff>
    </xdr:from>
    <xdr:to>
      <xdr:col>107</xdr:col>
      <xdr:colOff>50800</xdr:colOff>
      <xdr:row>58</xdr:row>
      <xdr:rowOff>24885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46240"/>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2140</xdr:rowOff>
    </xdr:from>
    <xdr:to>
      <xdr:col>102</xdr:col>
      <xdr:colOff>114300</xdr:colOff>
      <xdr:row>58</xdr:row>
      <xdr:rowOff>24714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46240"/>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145821</xdr:rowOff>
    </xdr:from>
    <xdr:to>
      <xdr:col>116</xdr:col>
      <xdr:colOff>114300</xdr:colOff>
      <xdr:row>58</xdr:row>
      <xdr:rowOff>75971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60748</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33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145821</xdr:rowOff>
    </xdr:from>
    <xdr:to>
      <xdr:col>112</xdr:col>
      <xdr:colOff>38100</xdr:colOff>
      <xdr:row>58</xdr:row>
      <xdr:rowOff>75971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67098</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011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145535</xdr:rowOff>
    </xdr:from>
    <xdr:to>
      <xdr:col>107</xdr:col>
      <xdr:colOff>101600</xdr:colOff>
      <xdr:row>58</xdr:row>
      <xdr:rowOff>75685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66812</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01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122790</xdr:rowOff>
    </xdr:from>
    <xdr:to>
      <xdr:col>102</xdr:col>
      <xdr:colOff>165100</xdr:colOff>
      <xdr:row>58</xdr:row>
      <xdr:rowOff>52940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44067</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998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145364</xdr:rowOff>
    </xdr:from>
    <xdr:to>
      <xdr:col>98</xdr:col>
      <xdr:colOff>38100</xdr:colOff>
      <xdr:row>58</xdr:row>
      <xdr:rowOff>75514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66641</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010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119240</xdr:rowOff>
    </xdr:from>
    <xdr:to>
      <xdr:col>116</xdr:col>
      <xdr:colOff>62864</xdr:colOff>
      <xdr:row>79</xdr:row>
      <xdr:rowOff>69710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463640"/>
          <a:ext cx="1269"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73537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69710</xdr:rowOff>
    </xdr:from>
    <xdr:to>
      <xdr:col>116</xdr:col>
      <xdr:colOff>152400</xdr:colOff>
      <xdr:row>79</xdr:row>
      <xdr:rowOff>69710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65917</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2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119240</xdr:rowOff>
    </xdr:from>
    <xdr:to>
      <xdr:col>116</xdr:col>
      <xdr:colOff>152400</xdr:colOff>
      <xdr:row>72</xdr:row>
      <xdr:rowOff>119240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4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81598</xdr:rowOff>
    </xdr:from>
    <xdr:to>
      <xdr:col>116</xdr:col>
      <xdr:colOff>63500</xdr:colOff>
      <xdr:row>76</xdr:row>
      <xdr:rowOff>101828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11798"/>
          <a:ext cx="8382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109567</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9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86690</xdr:rowOff>
    </xdr:from>
    <xdr:to>
      <xdr:col>116</xdr:col>
      <xdr:colOff>114300</xdr:colOff>
      <xdr:row>76</xdr:row>
      <xdr:rowOff>16839</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140386</xdr:rowOff>
    </xdr:from>
    <xdr:to>
      <xdr:col>111</xdr:col>
      <xdr:colOff>177800</xdr:colOff>
      <xdr:row>76</xdr:row>
      <xdr:rowOff>101828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313336"/>
          <a:ext cx="889000" cy="8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136068</xdr:rowOff>
    </xdr:from>
    <xdr:to>
      <xdr:col>112</xdr:col>
      <xdr:colOff>38100</xdr:colOff>
      <xdr:row>76</xdr:row>
      <xdr:rowOff>66218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82745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140386</xdr:rowOff>
    </xdr:from>
    <xdr:to>
      <xdr:col>107</xdr:col>
      <xdr:colOff>50800</xdr:colOff>
      <xdr:row>71</xdr:row>
      <xdr:rowOff>143853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313336"/>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1956</xdr:rowOff>
    </xdr:from>
    <xdr:to>
      <xdr:col>107</xdr:col>
      <xdr:colOff>101600</xdr:colOff>
      <xdr:row>73</xdr:row>
      <xdr:rowOff>103556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94683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1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143853</xdr:rowOff>
    </xdr:from>
    <xdr:to>
      <xdr:col>102</xdr:col>
      <xdr:colOff>114300</xdr:colOff>
      <xdr:row>71</xdr:row>
      <xdr:rowOff>158941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31680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146469</xdr:rowOff>
    </xdr:from>
    <xdr:to>
      <xdr:col>102</xdr:col>
      <xdr:colOff>165100</xdr:colOff>
      <xdr:row>75</xdr:row>
      <xdr:rowOff>76619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67746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107988</xdr:rowOff>
    </xdr:from>
    <xdr:to>
      <xdr:col>98</xdr:col>
      <xdr:colOff>38100</xdr:colOff>
      <xdr:row>75</xdr:row>
      <xdr:rowOff>38138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9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29265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30798</xdr:rowOff>
    </xdr:from>
    <xdr:to>
      <xdr:col>116</xdr:col>
      <xdr:colOff>114300</xdr:colOff>
      <xdr:row>76</xdr:row>
      <xdr:rowOff>132398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9225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3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51028</xdr:rowOff>
    </xdr:from>
    <xdr:to>
      <xdr:col>112</xdr:col>
      <xdr:colOff>38100</xdr:colOff>
      <xdr:row>76</xdr:row>
      <xdr:rowOff>152628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143755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89586</xdr:rowOff>
    </xdr:from>
    <xdr:to>
      <xdr:col>107</xdr:col>
      <xdr:colOff>101600</xdr:colOff>
      <xdr:row>72</xdr:row>
      <xdr:rowOff>19736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2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36263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0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93053</xdr:rowOff>
    </xdr:from>
    <xdr:to>
      <xdr:col>102</xdr:col>
      <xdr:colOff>165100</xdr:colOff>
      <xdr:row>72</xdr:row>
      <xdr:rowOff>23203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2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39730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0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108141</xdr:rowOff>
    </xdr:from>
    <xdr:to>
      <xdr:col>98</xdr:col>
      <xdr:colOff>38100</xdr:colOff>
      <xdr:row>72</xdr:row>
      <xdr:rowOff>38291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28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54818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05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主なもの</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新型コロナウイルスワクチン接種事業の実施や会計年度任用職員制度の導入よる職員手当等の増加により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対前年度比で増となっ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消防業務とごみの収集・処理に関わる業務を直営で行っているため、直接の人件費は類似団体平均と比べ高くなる傾向にある。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新型コロナウイルスワクチン接種事業の実施や地域経済の活性化等を目的としたキャッシュレス決済ポイント還元事業の実施に伴う委託料の増加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扶助費については、生活困窮者の自立支援事業や次世代対策を重点施策として推進していることで、類似団体平均と比較し高い水準で推移している。また、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子育て世帯への臨時特別給付金給付事業や住民税非課税世帯等臨時特別給付金支給事業が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増となったことから、全体としても増加している。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補助費等については、特別定額給付金給付事業や子ども・子育て応援給付金給付事業の完了が減額の主な要因。</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普通建設事業のうち更新整備については、市役所本庁舎耐震化整備事業の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本体工事完了に伴う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彦根市スポーツ・文化交流センター整備事業などの大型の投資事業が継続していることから、類似団体平均と比べ高くなっている。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78740</xdr:rowOff>
    </xdr:from>
    <xdr:to>
      <xdr:col>24</xdr:col>
      <xdr:colOff>63500</xdr:colOff>
      <xdr:row>35</xdr:row>
      <xdr:rowOff>22678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08040"/>
          <a:ext cx="838200" cy="1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4173</xdr:rowOff>
    </xdr:from>
    <xdr:to>
      <xdr:col>19</xdr:col>
      <xdr:colOff>177800</xdr:colOff>
      <xdr:row>35</xdr:row>
      <xdr:rowOff>22678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04923"/>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68943</xdr:rowOff>
    </xdr:from>
    <xdr:to>
      <xdr:col>15</xdr:col>
      <xdr:colOff>50800</xdr:colOff>
      <xdr:row>35</xdr:row>
      <xdr:rowOff>4173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9824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68943</xdr:rowOff>
    </xdr:from>
    <xdr:to>
      <xdr:col>10</xdr:col>
      <xdr:colOff>114300</xdr:colOff>
      <xdr:row>34</xdr:row>
      <xdr:rowOff>101600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98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27940</xdr:rowOff>
    </xdr:from>
    <xdr:to>
      <xdr:col>24</xdr:col>
      <xdr:colOff>114300</xdr:colOff>
      <xdr:row>34</xdr:row>
      <xdr:rowOff>129540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50817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143328</xdr:rowOff>
    </xdr:from>
    <xdr:to>
      <xdr:col>20</xdr:col>
      <xdr:colOff>38100</xdr:colOff>
      <xdr:row>35</xdr:row>
      <xdr:rowOff>73478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90005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4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124823</xdr:rowOff>
    </xdr:from>
    <xdr:to>
      <xdr:col>15</xdr:col>
      <xdr:colOff>101600</xdr:colOff>
      <xdr:row>35</xdr:row>
      <xdr:rowOff>54973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71500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2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18143</xdr:rowOff>
    </xdr:from>
    <xdr:to>
      <xdr:col>10</xdr:col>
      <xdr:colOff>165100</xdr:colOff>
      <xdr:row>34</xdr:row>
      <xdr:rowOff>119743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26097</xdr:rowOff>
    </xdr:from>
    <xdr:to>
      <xdr:col>24</xdr:col>
      <xdr:colOff>62865</xdr:colOff>
      <xdr:row>59</xdr:row>
      <xdr:rowOff>46834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284397"/>
          <a:ext cx="1270" cy="87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50661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6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46834</xdr:rowOff>
    </xdr:from>
    <xdr:to>
      <xdr:col>24</xdr:col>
      <xdr:colOff>152400</xdr:colOff>
      <xdr:row>59</xdr:row>
      <xdr:rowOff>46834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6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144224</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0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26097</xdr:rowOff>
    </xdr:from>
    <xdr:to>
      <xdr:col>24</xdr:col>
      <xdr:colOff>152400</xdr:colOff>
      <xdr:row>54</xdr:row>
      <xdr:rowOff>26097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2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103842</xdr:rowOff>
    </xdr:from>
    <xdr:to>
      <xdr:col>24</xdr:col>
      <xdr:colOff>63500</xdr:colOff>
      <xdr:row>57</xdr:row>
      <xdr:rowOff>17682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676342"/>
          <a:ext cx="838200" cy="11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19223</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9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40796</xdr:rowOff>
    </xdr:from>
    <xdr:to>
      <xdr:col>24</xdr:col>
      <xdr:colOff>114300</xdr:colOff>
      <xdr:row>57</xdr:row>
      <xdr:rowOff>142396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103842</xdr:rowOff>
    </xdr:from>
    <xdr:to>
      <xdr:col>19</xdr:col>
      <xdr:colOff>177800</xdr:colOff>
      <xdr:row>58</xdr:row>
      <xdr:rowOff>31638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676342"/>
          <a:ext cx="889000" cy="129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74737</xdr:rowOff>
    </xdr:from>
    <xdr:to>
      <xdr:col>20</xdr:col>
      <xdr:colOff>38100</xdr:colOff>
      <xdr:row>52</xdr:row>
      <xdr:rowOff>4887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881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167464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891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31638</xdr:rowOff>
    </xdr:from>
    <xdr:to>
      <xdr:col>15</xdr:col>
      <xdr:colOff>50800</xdr:colOff>
      <xdr:row>58</xdr:row>
      <xdr:rowOff>60593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7573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73540</xdr:rowOff>
    </xdr:from>
    <xdr:to>
      <xdr:col>15</xdr:col>
      <xdr:colOff>101600</xdr:colOff>
      <xdr:row>58</xdr:row>
      <xdr:rowOff>3690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20217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48009</xdr:rowOff>
    </xdr:from>
    <xdr:to>
      <xdr:col>10</xdr:col>
      <xdr:colOff>114300</xdr:colOff>
      <xdr:row>58</xdr:row>
      <xdr:rowOff>60593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92109"/>
          <a:ext cx="8890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76457</xdr:rowOff>
    </xdr:from>
    <xdr:to>
      <xdr:col>10</xdr:col>
      <xdr:colOff>165100</xdr:colOff>
      <xdr:row>59</xdr:row>
      <xdr:rowOff>6607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100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169184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101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41351</xdr:rowOff>
    </xdr:from>
    <xdr:to>
      <xdr:col>6</xdr:col>
      <xdr:colOff>38100</xdr:colOff>
      <xdr:row>58</xdr:row>
      <xdr:rowOff>142951</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134078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100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138332</xdr:rowOff>
    </xdr:from>
    <xdr:to>
      <xdr:col>24</xdr:col>
      <xdr:colOff>114300</xdr:colOff>
      <xdr:row>57</xdr:row>
      <xdr:rowOff>68482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161209</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53042</xdr:rowOff>
    </xdr:from>
    <xdr:to>
      <xdr:col>20</xdr:col>
      <xdr:colOff>38100</xdr:colOff>
      <xdr:row>50</xdr:row>
      <xdr:rowOff>154642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6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171169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40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152288</xdr:rowOff>
    </xdr:from>
    <xdr:to>
      <xdr:col>15</xdr:col>
      <xdr:colOff>101600</xdr:colOff>
      <xdr:row>58</xdr:row>
      <xdr:rowOff>82438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73565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9793</xdr:rowOff>
    </xdr:from>
    <xdr:to>
      <xdr:col>10</xdr:col>
      <xdr:colOff>165100</xdr:colOff>
      <xdr:row>58</xdr:row>
      <xdr:rowOff>111393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127920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7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168659</xdr:rowOff>
    </xdr:from>
    <xdr:to>
      <xdr:col>6</xdr:col>
      <xdr:colOff>38100</xdr:colOff>
      <xdr:row>58</xdr:row>
      <xdr:rowOff>98809</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115336</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71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60681</xdr:rowOff>
    </xdr:from>
    <xdr:to>
      <xdr:col>24</xdr:col>
      <xdr:colOff>63500</xdr:colOff>
      <xdr:row>76</xdr:row>
      <xdr:rowOff>34010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576531"/>
          <a:ext cx="838200" cy="4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34010</xdr:rowOff>
    </xdr:from>
    <xdr:to>
      <xdr:col>19</xdr:col>
      <xdr:colOff>177800</xdr:colOff>
      <xdr:row>76</xdr:row>
      <xdr:rowOff>148025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064210"/>
          <a:ext cx="889000" cy="1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148025</xdr:rowOff>
    </xdr:from>
    <xdr:to>
      <xdr:col>15</xdr:col>
      <xdr:colOff>50800</xdr:colOff>
      <xdr:row>77</xdr:row>
      <xdr:rowOff>25209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178225"/>
          <a:ext cx="889000" cy="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163018</xdr:rowOff>
    </xdr:from>
    <xdr:to>
      <xdr:col>10</xdr:col>
      <xdr:colOff>114300</xdr:colOff>
      <xdr:row>77</xdr:row>
      <xdr:rowOff>25209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193218"/>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9881</xdr:rowOff>
    </xdr:from>
    <xdr:to>
      <xdr:col>24</xdr:col>
      <xdr:colOff>114300</xdr:colOff>
      <xdr:row>73</xdr:row>
      <xdr:rowOff>111481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5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32758</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37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154660</xdr:rowOff>
    </xdr:from>
    <xdr:to>
      <xdr:col>20</xdr:col>
      <xdr:colOff>38100</xdr:colOff>
      <xdr:row>76</xdr:row>
      <xdr:rowOff>84810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101337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78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97225</xdr:rowOff>
    </xdr:from>
    <xdr:to>
      <xdr:col>15</xdr:col>
      <xdr:colOff>101600</xdr:colOff>
      <xdr:row>77</xdr:row>
      <xdr:rowOff>27375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43902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90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145859</xdr:rowOff>
    </xdr:from>
    <xdr:to>
      <xdr:col>10</xdr:col>
      <xdr:colOff>165100</xdr:colOff>
      <xdr:row>77</xdr:row>
      <xdr:rowOff>76009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7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92536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9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112218</xdr:rowOff>
    </xdr:from>
    <xdr:to>
      <xdr:col>6</xdr:col>
      <xdr:colOff>38100</xdr:colOff>
      <xdr:row>77</xdr:row>
      <xdr:rowOff>42368</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58894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1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64109</xdr:rowOff>
    </xdr:from>
    <xdr:to>
      <xdr:col>24</xdr:col>
      <xdr:colOff>63500</xdr:colOff>
      <xdr:row>97</xdr:row>
      <xdr:rowOff>70453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23309"/>
          <a:ext cx="838200" cy="17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70453</xdr:rowOff>
    </xdr:from>
    <xdr:to>
      <xdr:col>19</xdr:col>
      <xdr:colOff>177800</xdr:colOff>
      <xdr:row>97</xdr:row>
      <xdr:rowOff>98609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01103"/>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19380</xdr:rowOff>
    </xdr:from>
    <xdr:to>
      <xdr:col>15</xdr:col>
      <xdr:colOff>50800</xdr:colOff>
      <xdr:row>97</xdr:row>
      <xdr:rowOff>98609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50030"/>
          <a:ext cx="889000" cy="7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156863</xdr:rowOff>
    </xdr:from>
    <xdr:to>
      <xdr:col>10</xdr:col>
      <xdr:colOff>114300</xdr:colOff>
      <xdr:row>97</xdr:row>
      <xdr:rowOff>19380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616063"/>
          <a:ext cx="889000" cy="3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39191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13309</xdr:rowOff>
    </xdr:from>
    <xdr:to>
      <xdr:col>24</xdr:col>
      <xdr:colOff>114300</xdr:colOff>
      <xdr:row>96</xdr:row>
      <xdr:rowOff>114909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36186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2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19653</xdr:rowOff>
    </xdr:from>
    <xdr:to>
      <xdr:col>20</xdr:col>
      <xdr:colOff>38100</xdr:colOff>
      <xdr:row>97</xdr:row>
      <xdr:rowOff>121253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137780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42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47809</xdr:rowOff>
    </xdr:from>
    <xdr:to>
      <xdr:col>15</xdr:col>
      <xdr:colOff>101600</xdr:colOff>
      <xdr:row>97</xdr:row>
      <xdr:rowOff>149409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7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4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140030</xdr:rowOff>
    </xdr:from>
    <xdr:to>
      <xdr:col>10</xdr:col>
      <xdr:colOff>165100</xdr:colOff>
      <xdr:row>97</xdr:row>
      <xdr:rowOff>70180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86707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106063</xdr:rowOff>
    </xdr:from>
    <xdr:to>
      <xdr:col>6</xdr:col>
      <xdr:colOff>38100</xdr:colOff>
      <xdr:row>97</xdr:row>
      <xdr:rowOff>36213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52740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4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89408</xdr:rowOff>
    </xdr:from>
    <xdr:to>
      <xdr:col>55</xdr:col>
      <xdr:colOff>0</xdr:colOff>
      <xdr:row>38</xdr:row>
      <xdr:rowOff>89682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04508"/>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89682</xdr:rowOff>
    </xdr:from>
    <xdr:to>
      <xdr:col>50</xdr:col>
      <xdr:colOff>114300</xdr:colOff>
      <xdr:row>38</xdr:row>
      <xdr:rowOff>90963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04782"/>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90231</xdr:rowOff>
    </xdr:from>
    <xdr:to>
      <xdr:col>45</xdr:col>
      <xdr:colOff>177800</xdr:colOff>
      <xdr:row>38</xdr:row>
      <xdr:rowOff>90963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0533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87671</xdr:rowOff>
    </xdr:from>
    <xdr:to>
      <xdr:col>41</xdr:col>
      <xdr:colOff>50800</xdr:colOff>
      <xdr:row>38</xdr:row>
      <xdr:rowOff>90231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0277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38608</xdr:rowOff>
    </xdr:from>
    <xdr:to>
      <xdr:col>55</xdr:col>
      <xdr:colOff>50800</xdr:colOff>
      <xdr:row>38</xdr:row>
      <xdr:rowOff>140208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124985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68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38882</xdr:rowOff>
    </xdr:from>
    <xdr:to>
      <xdr:col>50</xdr:col>
      <xdr:colOff>165100</xdr:colOff>
      <xdr:row>38</xdr:row>
      <xdr:rowOff>140482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131609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46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40163</xdr:rowOff>
    </xdr:from>
    <xdr:to>
      <xdr:col>46</xdr:col>
      <xdr:colOff>38100</xdr:colOff>
      <xdr:row>38</xdr:row>
      <xdr:rowOff>141763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132890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39431</xdr:rowOff>
    </xdr:from>
    <xdr:to>
      <xdr:col>41</xdr:col>
      <xdr:colOff>101600</xdr:colOff>
      <xdr:row>38</xdr:row>
      <xdr:rowOff>141031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132158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47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36871</xdr:rowOff>
    </xdr:from>
    <xdr:to>
      <xdr:col>36</xdr:col>
      <xdr:colOff>165100</xdr:colOff>
      <xdr:row>38</xdr:row>
      <xdr:rowOff>138471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129598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151039</xdr:rowOff>
    </xdr:from>
    <xdr:to>
      <xdr:col>55</xdr:col>
      <xdr:colOff>0</xdr:colOff>
      <xdr:row>57</xdr:row>
      <xdr:rowOff>5786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52239"/>
          <a:ext cx="8382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5786</xdr:rowOff>
    </xdr:from>
    <xdr:to>
      <xdr:col>50</xdr:col>
      <xdr:colOff>114300</xdr:colOff>
      <xdr:row>57</xdr:row>
      <xdr:rowOff>6975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7843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145141</xdr:rowOff>
    </xdr:from>
    <xdr:to>
      <xdr:col>45</xdr:col>
      <xdr:colOff>177800</xdr:colOff>
      <xdr:row>57</xdr:row>
      <xdr:rowOff>6975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46341"/>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145141</xdr:rowOff>
    </xdr:from>
    <xdr:to>
      <xdr:col>41</xdr:col>
      <xdr:colOff>50800</xdr:colOff>
      <xdr:row>57</xdr:row>
      <xdr:rowOff>8438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46341"/>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100239</xdr:rowOff>
    </xdr:from>
    <xdr:to>
      <xdr:col>55</xdr:col>
      <xdr:colOff>50800</xdr:colOff>
      <xdr:row>57</xdr:row>
      <xdr:rowOff>30389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78666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7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126436</xdr:rowOff>
    </xdr:from>
    <xdr:to>
      <xdr:col>50</xdr:col>
      <xdr:colOff>165100</xdr:colOff>
      <xdr:row>57</xdr:row>
      <xdr:rowOff>56586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47713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8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127625</xdr:rowOff>
    </xdr:from>
    <xdr:to>
      <xdr:col>46</xdr:col>
      <xdr:colOff>38100</xdr:colOff>
      <xdr:row>57</xdr:row>
      <xdr:rowOff>57775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48902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82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94341</xdr:rowOff>
    </xdr:from>
    <xdr:to>
      <xdr:col>41</xdr:col>
      <xdr:colOff>101600</xdr:colOff>
      <xdr:row>57</xdr:row>
      <xdr:rowOff>24491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15618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78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129088</xdr:rowOff>
    </xdr:from>
    <xdr:to>
      <xdr:col>36</xdr:col>
      <xdr:colOff>165100</xdr:colOff>
      <xdr:row>57</xdr:row>
      <xdr:rowOff>59238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3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50365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82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96755</xdr:rowOff>
    </xdr:from>
    <xdr:to>
      <xdr:col>55</xdr:col>
      <xdr:colOff>0</xdr:colOff>
      <xdr:row>77</xdr:row>
      <xdr:rowOff>140450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98405"/>
          <a:ext cx="8382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140450</xdr:rowOff>
    </xdr:from>
    <xdr:to>
      <xdr:col>50</xdr:col>
      <xdr:colOff>114300</xdr:colOff>
      <xdr:row>78</xdr:row>
      <xdr:rowOff>100447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42100"/>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36328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8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90224</xdr:rowOff>
    </xdr:from>
    <xdr:to>
      <xdr:col>45</xdr:col>
      <xdr:colOff>177800</xdr:colOff>
      <xdr:row>78</xdr:row>
      <xdr:rowOff>100447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63324"/>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90224</xdr:rowOff>
    </xdr:from>
    <xdr:to>
      <xdr:col>41</xdr:col>
      <xdr:colOff>50800</xdr:colOff>
      <xdr:row>78</xdr:row>
      <xdr:rowOff>97344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63324"/>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45955</xdr:rowOff>
    </xdr:from>
    <xdr:to>
      <xdr:col>55</xdr:col>
      <xdr:colOff>50800</xdr:colOff>
      <xdr:row>77</xdr:row>
      <xdr:rowOff>147555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24382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89650</xdr:rowOff>
    </xdr:from>
    <xdr:to>
      <xdr:col>50</xdr:col>
      <xdr:colOff>165100</xdr:colOff>
      <xdr:row>78</xdr:row>
      <xdr:rowOff>19800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10927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3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49647</xdr:rowOff>
    </xdr:from>
    <xdr:to>
      <xdr:col>46</xdr:col>
      <xdr:colOff>38100</xdr:colOff>
      <xdr:row>78</xdr:row>
      <xdr:rowOff>151247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142374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1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39424</xdr:rowOff>
    </xdr:from>
    <xdr:to>
      <xdr:col>41</xdr:col>
      <xdr:colOff>101600</xdr:colOff>
      <xdr:row>78</xdr:row>
      <xdr:rowOff>141024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1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132151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0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46544</xdr:rowOff>
    </xdr:from>
    <xdr:to>
      <xdr:col>36</xdr:col>
      <xdr:colOff>165100</xdr:colOff>
      <xdr:row>78</xdr:row>
      <xdr:rowOff>148144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139271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12030</xdr:rowOff>
    </xdr:from>
    <xdr:to>
      <xdr:col>55</xdr:col>
      <xdr:colOff>0</xdr:colOff>
      <xdr:row>98</xdr:row>
      <xdr:rowOff>20859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14130"/>
          <a:ext cx="8382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20859</xdr:rowOff>
    </xdr:from>
    <xdr:to>
      <xdr:col>50</xdr:col>
      <xdr:colOff>114300</xdr:colOff>
      <xdr:row>98</xdr:row>
      <xdr:rowOff>23675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22959"/>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18641</xdr:rowOff>
    </xdr:from>
    <xdr:to>
      <xdr:col>45</xdr:col>
      <xdr:colOff>177800</xdr:colOff>
      <xdr:row>98</xdr:row>
      <xdr:rowOff>23675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20741"/>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18641</xdr:rowOff>
    </xdr:from>
    <xdr:to>
      <xdr:col>41</xdr:col>
      <xdr:colOff>50800</xdr:colOff>
      <xdr:row>98</xdr:row>
      <xdr:rowOff>31069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20741"/>
          <a:ext cx="889000" cy="1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132680</xdr:rowOff>
    </xdr:from>
    <xdr:to>
      <xdr:col>55</xdr:col>
      <xdr:colOff>50800</xdr:colOff>
      <xdr:row>98</xdr:row>
      <xdr:rowOff>62830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92057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5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141509</xdr:rowOff>
    </xdr:from>
    <xdr:to>
      <xdr:col>50</xdr:col>
      <xdr:colOff>165100</xdr:colOff>
      <xdr:row>98</xdr:row>
      <xdr:rowOff>71659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7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88186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4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144325</xdr:rowOff>
    </xdr:from>
    <xdr:to>
      <xdr:col>46</xdr:col>
      <xdr:colOff>38100</xdr:colOff>
      <xdr:row>98</xdr:row>
      <xdr:rowOff>74475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7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65602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6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139291</xdr:rowOff>
    </xdr:from>
    <xdr:to>
      <xdr:col>41</xdr:col>
      <xdr:colOff>101600</xdr:colOff>
      <xdr:row>98</xdr:row>
      <xdr:rowOff>69441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85968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54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151719</xdr:rowOff>
    </xdr:from>
    <xdr:to>
      <xdr:col>36</xdr:col>
      <xdr:colOff>165100</xdr:colOff>
      <xdr:row>98</xdr:row>
      <xdr:rowOff>81869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98396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5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127127</xdr:rowOff>
    </xdr:from>
    <xdr:to>
      <xdr:col>85</xdr:col>
      <xdr:colOff>127000</xdr:colOff>
      <xdr:row>36</xdr:row>
      <xdr:rowOff>132232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299327"/>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123105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9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127127</xdr:rowOff>
    </xdr:from>
    <xdr:to>
      <xdr:col>81</xdr:col>
      <xdr:colOff>50800</xdr:colOff>
      <xdr:row>36</xdr:row>
      <xdr:rowOff>160198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299327"/>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160198</xdr:rowOff>
    </xdr:from>
    <xdr:to>
      <xdr:col>76</xdr:col>
      <xdr:colOff>114300</xdr:colOff>
      <xdr:row>37</xdr:row>
      <xdr:rowOff>83922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332398"/>
          <a:ext cx="8890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65253</xdr:rowOff>
    </xdr:from>
    <xdr:to>
      <xdr:col>71</xdr:col>
      <xdr:colOff>177800</xdr:colOff>
      <xdr:row>37</xdr:row>
      <xdr:rowOff>83922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40890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81432</xdr:rowOff>
    </xdr:from>
    <xdr:to>
      <xdr:col>85</xdr:col>
      <xdr:colOff>177800</xdr:colOff>
      <xdr:row>37</xdr:row>
      <xdr:rowOff>11582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104309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76327</xdr:rowOff>
    </xdr:from>
    <xdr:to>
      <xdr:col>81</xdr:col>
      <xdr:colOff>101600</xdr:colOff>
      <xdr:row>37</xdr:row>
      <xdr:rowOff>6477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169054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3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109398</xdr:rowOff>
    </xdr:from>
    <xdr:to>
      <xdr:col>76</xdr:col>
      <xdr:colOff>165100</xdr:colOff>
      <xdr:row>37</xdr:row>
      <xdr:rowOff>39548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30675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33122</xdr:rowOff>
    </xdr:from>
    <xdr:to>
      <xdr:col>72</xdr:col>
      <xdr:colOff>38100</xdr:colOff>
      <xdr:row>37</xdr:row>
      <xdr:rowOff>134722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125848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6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14453</xdr:rowOff>
    </xdr:from>
    <xdr:to>
      <xdr:col>67</xdr:col>
      <xdr:colOff>101600</xdr:colOff>
      <xdr:row>37</xdr:row>
      <xdr:rowOff>116053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132580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1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131985</xdr:rowOff>
    </xdr:from>
    <xdr:to>
      <xdr:col>85</xdr:col>
      <xdr:colOff>126364</xdr:colOff>
      <xdr:row>57</xdr:row>
      <xdr:rowOff>144005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9047385"/>
          <a:ext cx="1269" cy="869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147832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144005</xdr:rowOff>
    </xdr:from>
    <xdr:to>
      <xdr:col>86</xdr:col>
      <xdr:colOff>25400</xdr:colOff>
      <xdr:row>57</xdr:row>
      <xdr:rowOff>144005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1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78662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8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131985</xdr:rowOff>
    </xdr:from>
    <xdr:to>
      <xdr:col>86</xdr:col>
      <xdr:colOff>25400</xdr:colOff>
      <xdr:row>52</xdr:row>
      <xdr:rowOff>131985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0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105010</xdr:rowOff>
    </xdr:from>
    <xdr:to>
      <xdr:col>85</xdr:col>
      <xdr:colOff>127000</xdr:colOff>
      <xdr:row>52</xdr:row>
      <xdr:rowOff>131985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8848960"/>
          <a:ext cx="8382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108437</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130010</xdr:rowOff>
    </xdr:from>
    <xdr:to>
      <xdr:col>85</xdr:col>
      <xdr:colOff>177800</xdr:colOff>
      <xdr:row>56</xdr:row>
      <xdr:rowOff>60160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105010</xdr:rowOff>
    </xdr:from>
    <xdr:to>
      <xdr:col>81</xdr:col>
      <xdr:colOff>50800</xdr:colOff>
      <xdr:row>55</xdr:row>
      <xdr:rowOff>134690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8848960"/>
          <a:ext cx="889000" cy="7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162376</xdr:rowOff>
    </xdr:from>
    <xdr:to>
      <xdr:col>81</xdr:col>
      <xdr:colOff>101600</xdr:colOff>
      <xdr:row>55</xdr:row>
      <xdr:rowOff>92526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83653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1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134690</xdr:rowOff>
    </xdr:from>
    <xdr:to>
      <xdr:col>76</xdr:col>
      <xdr:colOff>114300</xdr:colOff>
      <xdr:row>56</xdr:row>
      <xdr:rowOff>43421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64440"/>
          <a:ext cx="889000" cy="8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56324</xdr:rowOff>
    </xdr:from>
    <xdr:to>
      <xdr:col>76</xdr:col>
      <xdr:colOff>165100</xdr:colOff>
      <xdr:row>55</xdr:row>
      <xdr:rowOff>157924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3001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102153</xdr:rowOff>
    </xdr:from>
    <xdr:to>
      <xdr:col>71</xdr:col>
      <xdr:colOff>177800</xdr:colOff>
      <xdr:row>56</xdr:row>
      <xdr:rowOff>43421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531903"/>
          <a:ext cx="889000" cy="1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32112</xdr:rowOff>
    </xdr:from>
    <xdr:to>
      <xdr:col>72</xdr:col>
      <xdr:colOff>38100</xdr:colOff>
      <xdr:row>56</xdr:row>
      <xdr:rowOff>133712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124839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30512</xdr:rowOff>
    </xdr:from>
    <xdr:to>
      <xdr:col>67</xdr:col>
      <xdr:colOff>101600</xdr:colOff>
      <xdr:row>56</xdr:row>
      <xdr:rowOff>132112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123239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81185</xdr:rowOff>
    </xdr:from>
    <xdr:to>
      <xdr:col>85</xdr:col>
      <xdr:colOff>177800</xdr:colOff>
      <xdr:row>53</xdr:row>
      <xdr:rowOff>11335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9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34212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9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54210</xdr:rowOff>
    </xdr:from>
    <xdr:to>
      <xdr:col>81</xdr:col>
      <xdr:colOff>101600</xdr:colOff>
      <xdr:row>51</xdr:row>
      <xdr:rowOff>155810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87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887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57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83890</xdr:rowOff>
    </xdr:from>
    <xdr:to>
      <xdr:col>76</xdr:col>
      <xdr:colOff>165100</xdr:colOff>
      <xdr:row>56</xdr:row>
      <xdr:rowOff>14040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5167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164071</xdr:rowOff>
    </xdr:from>
    <xdr:to>
      <xdr:col>72</xdr:col>
      <xdr:colOff>38100</xdr:colOff>
      <xdr:row>56</xdr:row>
      <xdr:rowOff>94221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9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110748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6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51353</xdr:rowOff>
    </xdr:from>
    <xdr:to>
      <xdr:col>67</xdr:col>
      <xdr:colOff>101600</xdr:colOff>
      <xdr:row>55</xdr:row>
      <xdr:rowOff>152953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169480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43041</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7591"/>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38773</xdr:rowOff>
    </xdr:from>
    <xdr:to>
      <xdr:col>81</xdr:col>
      <xdr:colOff>50800</xdr:colOff>
      <xdr:row>79</xdr:row>
      <xdr:rowOff>43041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3323"/>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167590</xdr:rowOff>
    </xdr:from>
    <xdr:to>
      <xdr:col>76</xdr:col>
      <xdr:colOff>114300</xdr:colOff>
      <xdr:row>79</xdr:row>
      <xdr:rowOff>38773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40690"/>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167590</xdr:rowOff>
    </xdr:from>
    <xdr:to>
      <xdr:col>71</xdr:col>
      <xdr:colOff>177800</xdr:colOff>
      <xdr:row>79</xdr:row>
      <xdr:rowOff>32638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40690"/>
          <a:ext cx="889000" cy="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89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163691</xdr:rowOff>
    </xdr:from>
    <xdr:to>
      <xdr:col>81</xdr:col>
      <xdr:colOff>101600</xdr:colOff>
      <xdr:row>79</xdr:row>
      <xdr:rowOff>93841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84968</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2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159423</xdr:rowOff>
    </xdr:from>
    <xdr:to>
      <xdr:col>76</xdr:col>
      <xdr:colOff>165100</xdr:colOff>
      <xdr:row>79</xdr:row>
      <xdr:rowOff>89573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80700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2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116790</xdr:rowOff>
    </xdr:from>
    <xdr:to>
      <xdr:col>72</xdr:col>
      <xdr:colOff>38100</xdr:colOff>
      <xdr:row>79</xdr:row>
      <xdr:rowOff>46940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38067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8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153288</xdr:rowOff>
    </xdr:from>
    <xdr:to>
      <xdr:col>67</xdr:col>
      <xdr:colOff>101600</xdr:colOff>
      <xdr:row>79</xdr:row>
      <xdr:rowOff>83438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74565</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1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82834</xdr:rowOff>
    </xdr:from>
    <xdr:to>
      <xdr:col>85</xdr:col>
      <xdr:colOff>127000</xdr:colOff>
      <xdr:row>97</xdr:row>
      <xdr:rowOff>103722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13484"/>
          <a:ext cx="8382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72808</xdr:rowOff>
    </xdr:from>
    <xdr:to>
      <xdr:col>81</xdr:col>
      <xdr:colOff>50800</xdr:colOff>
      <xdr:row>97</xdr:row>
      <xdr:rowOff>103722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03458"/>
          <a:ext cx="889000" cy="3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72808</xdr:rowOff>
    </xdr:from>
    <xdr:to>
      <xdr:col>76</xdr:col>
      <xdr:colOff>114300</xdr:colOff>
      <xdr:row>97</xdr:row>
      <xdr:rowOff>118756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03458"/>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118756</xdr:rowOff>
    </xdr:from>
    <xdr:to>
      <xdr:col>71</xdr:col>
      <xdr:colOff>177800</xdr:colOff>
      <xdr:row>97</xdr:row>
      <xdr:rowOff>119649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49406"/>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32034</xdr:rowOff>
    </xdr:from>
    <xdr:to>
      <xdr:col>85</xdr:col>
      <xdr:colOff>177800</xdr:colOff>
      <xdr:row>97</xdr:row>
      <xdr:rowOff>133634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10461</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4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52922</xdr:rowOff>
    </xdr:from>
    <xdr:to>
      <xdr:col>81</xdr:col>
      <xdr:colOff>101600</xdr:colOff>
      <xdr:row>97</xdr:row>
      <xdr:rowOff>154522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145649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22008</xdr:rowOff>
    </xdr:from>
    <xdr:to>
      <xdr:col>76</xdr:col>
      <xdr:colOff>165100</xdr:colOff>
      <xdr:row>97</xdr:row>
      <xdr:rowOff>123608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114735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67956</xdr:rowOff>
    </xdr:from>
    <xdr:to>
      <xdr:col>72</xdr:col>
      <xdr:colOff>38100</xdr:colOff>
      <xdr:row>97</xdr:row>
      <xdr:rowOff>169556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160683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9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68849</xdr:rowOff>
    </xdr:from>
    <xdr:to>
      <xdr:col>67</xdr:col>
      <xdr:colOff>101600</xdr:colOff>
      <xdr:row>97</xdr:row>
      <xdr:rowOff>170449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9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161576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9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総務費については、特別定額給付金給付事業ならびに市役所本庁舎耐震化整備事業の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本体工事の完了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子育て世帯への臨時特別給付金給付事業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住民税非課税世帯等臨時特別給付金支給事業などの新型コロナウイルス感染症対策にかかる経費の増加により、大きく増加した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新型コロナウイルスワクチン接種事業の実施や、老朽化するごみ焼却場の処理能力低下による、一部ごみの市外搬出にかかる経費の増加により、前年度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教育費については、国の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スクール構想に基づき実施した小中学校の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学習用端末や校内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LAN</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の整備完了や、河瀬小学校校舎増築事業の完了などにより、前年度よりも減少している。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近年実施した大型の投資事業の財源とした公債費の償還が開始されたことに伴い、前年度よりも増加している。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令和元年度より基金に依存しない財政運営を目指し、予算枠配分方式による財政再建に取り組んだことから、財政調整基金残高は、令和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年度に引き続き、前年度比ほぼ横ばいで推移した。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市役所本庁舎耐震化整備事業の本体工事の完了に伴う投資的事業費の減や、地方交付税や寄附金などの歳入が増加したことから、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し、実質単年度収支についても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字に転じた。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今後については、削減可能な支出について検討を重ね、既に着手している投資的経費等の実施についても、後年度負担に留意しながら効果的に財政運営を行う。</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年度に引き続き、全会計において赤字は発生しておらず、良好な状態である。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病院事業会計においては、新型コロナウイルス感染症（以下、「同感染症」という。）対応に係る空床補償等の補助金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は減少したものの、同感染症の影響による受診控え等で減少していた患者数が回復基調となったことにより、医業収益が増加したことで実質収支も増となり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年度比増となった。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水道事業会計においては、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同感染症対策として、水道基本料金全額減免（令和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月検針分）を行ったことにより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給水量は大幅な減となっていたものの、令和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年度は令和元年度以前と同程度となり、総収益は増となったが、標準財政規模が増となったことから、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標準財政規模比について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下水道事業会計においては、総収支では黒字を保っているものの、経営の本体である営業収支では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億円超の損失を計上しており、営業外収支の黒字により全体収支の均衡を保っている状況である。令和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年度に策定した「彦根市公共下水道事業・第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期経営計画」に基づき、中長期的な視点から運営を図っていく必要がある。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その他の事業会計も含めて、平成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年連続で全会計で黒字となったが、今後も経営状態に注意していく必要がある。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52026_&#24422;&#2668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V51">
            <v>47.3</v>
          </cell>
        </row>
        <row r="53">
          <cell r="CV53">
            <v>57</v>
          </cell>
        </row>
        <row r="55">
          <cell r="AN55" t="str">
            <v>類似団体内平均値</v>
          </cell>
          <cell r="CV55">
            <v>4.0999999999999996</v>
          </cell>
        </row>
        <row r="57">
          <cell r="CV57">
            <v>63</v>
          </cell>
        </row>
        <row r="72">
          <cell r="BP72" t="str">
            <v>H29</v>
          </cell>
          <cell r="BX72" t="str">
            <v>H30</v>
          </cell>
          <cell r="CF72" t="str">
            <v>R01</v>
          </cell>
          <cell r="CN72" t="str">
            <v>R02</v>
          </cell>
          <cell r="CV72" t="str">
            <v>R03</v>
          </cell>
        </row>
        <row r="73">
          <cell r="AN73" t="str">
            <v>当該団体値</v>
          </cell>
          <cell r="BP73">
            <v>46.6</v>
          </cell>
          <cell r="BX73">
            <v>53</v>
          </cell>
          <cell r="CF73">
            <v>42.9</v>
          </cell>
          <cell r="CN73">
            <v>46.7</v>
          </cell>
          <cell r="CV73">
            <v>47.3</v>
          </cell>
        </row>
        <row r="75">
          <cell r="BP75">
            <v>8.1999999999999993</v>
          </cell>
          <cell r="BX75">
            <v>8.4</v>
          </cell>
          <cell r="CF75">
            <v>7.3</v>
          </cell>
          <cell r="CN75">
            <v>6.6</v>
          </cell>
          <cell r="CV75">
            <v>6</v>
          </cell>
        </row>
        <row r="77">
          <cell r="AN77" t="str">
            <v>類似団体内平均値</v>
          </cell>
          <cell r="BP77">
            <v>5.8</v>
          </cell>
          <cell r="BX77">
            <v>2.7</v>
          </cell>
          <cell r="CF77">
            <v>0.5</v>
          </cell>
          <cell r="CN77">
            <v>5.9</v>
          </cell>
          <cell r="CV77">
            <v>4.0999999999999996</v>
          </cell>
        </row>
        <row r="79">
          <cell r="BP79">
            <v>5.3</v>
          </cell>
          <cell r="BX79">
            <v>5</v>
          </cell>
          <cell r="CF79">
            <v>5.0999999999999996</v>
          </cell>
          <cell r="CN79">
            <v>5.2</v>
          </cell>
          <cell r="CV79">
            <v>5.0999999999999996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57096887</v>
      </c>
      <c r="BO4" s="452"/>
      <c r="BP4" s="452"/>
      <c r="BQ4" s="452"/>
      <c r="BR4" s="452"/>
      <c r="BS4" s="452"/>
      <c r="BT4" s="452"/>
      <c r="BU4" s="453"/>
      <c r="BV4" s="451">
        <v>64202742</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8.4</v>
      </c>
      <c r="CU4" s="592"/>
      <c r="CV4" s="592"/>
      <c r="CW4" s="592"/>
      <c r="CX4" s="592"/>
      <c r="CY4" s="592"/>
      <c r="CZ4" s="592"/>
      <c r="DA4" s="593"/>
      <c r="DB4" s="591">
        <v>2.6</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54733356</v>
      </c>
      <c r="BO5" s="423"/>
      <c r="BP5" s="423"/>
      <c r="BQ5" s="423"/>
      <c r="BR5" s="423"/>
      <c r="BS5" s="423"/>
      <c r="BT5" s="423"/>
      <c r="BU5" s="424"/>
      <c r="BV5" s="422">
        <v>63160897</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86.9</v>
      </c>
      <c r="CU5" s="420"/>
      <c r="CV5" s="420"/>
      <c r="CW5" s="420"/>
      <c r="CX5" s="420"/>
      <c r="CY5" s="420"/>
      <c r="CZ5" s="420"/>
      <c r="DA5" s="421"/>
      <c r="DB5" s="419">
        <v>97.3</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2363531</v>
      </c>
      <c r="BO6" s="423"/>
      <c r="BP6" s="423"/>
      <c r="BQ6" s="423"/>
      <c r="BR6" s="423"/>
      <c r="BS6" s="423"/>
      <c r="BT6" s="423"/>
      <c r="BU6" s="424"/>
      <c r="BV6" s="422">
        <v>1041845</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95.6</v>
      </c>
      <c r="CU6" s="566"/>
      <c r="CV6" s="566"/>
      <c r="CW6" s="566"/>
      <c r="CX6" s="566"/>
      <c r="CY6" s="566"/>
      <c r="CZ6" s="566"/>
      <c r="DA6" s="567"/>
      <c r="DB6" s="565">
        <v>104.4</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111190</v>
      </c>
      <c r="BO7" s="423"/>
      <c r="BP7" s="423"/>
      <c r="BQ7" s="423"/>
      <c r="BR7" s="423"/>
      <c r="BS7" s="423"/>
      <c r="BT7" s="423"/>
      <c r="BU7" s="424"/>
      <c r="BV7" s="422">
        <v>375866</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26658768</v>
      </c>
      <c r="CU7" s="423"/>
      <c r="CV7" s="423"/>
      <c r="CW7" s="423"/>
      <c r="CX7" s="423"/>
      <c r="CY7" s="423"/>
      <c r="CZ7" s="423"/>
      <c r="DA7" s="424"/>
      <c r="DB7" s="422">
        <v>25379344</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2252341</v>
      </c>
      <c r="BO8" s="423"/>
      <c r="BP8" s="423"/>
      <c r="BQ8" s="423"/>
      <c r="BR8" s="423"/>
      <c r="BS8" s="423"/>
      <c r="BT8" s="423"/>
      <c r="BU8" s="424"/>
      <c r="BV8" s="422">
        <v>665979</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0.79</v>
      </c>
      <c r="CU8" s="526"/>
      <c r="CV8" s="526"/>
      <c r="CW8" s="526"/>
      <c r="CX8" s="526"/>
      <c r="CY8" s="526"/>
      <c r="CZ8" s="526"/>
      <c r="DA8" s="527"/>
      <c r="DB8" s="525">
        <v>0.82</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113647</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108</v>
      </c>
      <c r="AV9" s="481"/>
      <c r="AW9" s="481"/>
      <c r="AX9" s="481"/>
      <c r="AY9" s="436" t="s">
        <v>115</v>
      </c>
      <c r="AZ9" s="437"/>
      <c r="BA9" s="437"/>
      <c r="BB9" s="437"/>
      <c r="BC9" s="437"/>
      <c r="BD9" s="437"/>
      <c r="BE9" s="437"/>
      <c r="BF9" s="437"/>
      <c r="BG9" s="437"/>
      <c r="BH9" s="437"/>
      <c r="BI9" s="437"/>
      <c r="BJ9" s="437"/>
      <c r="BK9" s="437"/>
      <c r="BL9" s="437"/>
      <c r="BM9" s="438"/>
      <c r="BN9" s="422">
        <v>1586362</v>
      </c>
      <c r="BO9" s="423"/>
      <c r="BP9" s="423"/>
      <c r="BQ9" s="423"/>
      <c r="BR9" s="423"/>
      <c r="BS9" s="423"/>
      <c r="BT9" s="423"/>
      <c r="BU9" s="424"/>
      <c r="BV9" s="422">
        <v>-454833</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10.5</v>
      </c>
      <c r="CU9" s="420"/>
      <c r="CV9" s="420"/>
      <c r="CW9" s="420"/>
      <c r="CX9" s="420"/>
      <c r="CY9" s="420"/>
      <c r="CZ9" s="420"/>
      <c r="DA9" s="421"/>
      <c r="DB9" s="419">
        <v>11</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113679</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94</v>
      </c>
      <c r="AV10" s="481"/>
      <c r="AW10" s="481"/>
      <c r="AX10" s="481"/>
      <c r="AY10" s="436" t="s">
        <v>119</v>
      </c>
      <c r="AZ10" s="437"/>
      <c r="BA10" s="437"/>
      <c r="BB10" s="437"/>
      <c r="BC10" s="437"/>
      <c r="BD10" s="437"/>
      <c r="BE10" s="437"/>
      <c r="BF10" s="437"/>
      <c r="BG10" s="437"/>
      <c r="BH10" s="437"/>
      <c r="BI10" s="437"/>
      <c r="BJ10" s="437"/>
      <c r="BK10" s="437"/>
      <c r="BL10" s="437"/>
      <c r="BM10" s="438"/>
      <c r="BN10" s="422">
        <v>2350636</v>
      </c>
      <c r="BO10" s="423"/>
      <c r="BP10" s="423"/>
      <c r="BQ10" s="423"/>
      <c r="BR10" s="423"/>
      <c r="BS10" s="423"/>
      <c r="BT10" s="423"/>
      <c r="BU10" s="424"/>
      <c r="BV10" s="422">
        <v>1407384</v>
      </c>
      <c r="BW10" s="423"/>
      <c r="BX10" s="423"/>
      <c r="BY10" s="423"/>
      <c r="BZ10" s="423"/>
      <c r="CA10" s="423"/>
      <c r="CB10" s="423"/>
      <c r="CC10" s="42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121</v>
      </c>
      <c r="M11" s="384"/>
      <c r="N11" s="384"/>
      <c r="O11" s="384"/>
      <c r="P11" s="384"/>
      <c r="Q11" s="385"/>
      <c r="R11" s="551" t="s">
        <v>122</v>
      </c>
      <c r="S11" s="552"/>
      <c r="T11" s="552"/>
      <c r="U11" s="552"/>
      <c r="V11" s="553"/>
      <c r="W11" s="563"/>
      <c r="X11" s="373"/>
      <c r="Y11" s="373"/>
      <c r="Z11" s="373"/>
      <c r="AA11" s="373"/>
      <c r="AB11" s="373"/>
      <c r="AC11" s="373"/>
      <c r="AD11" s="373"/>
      <c r="AE11" s="373"/>
      <c r="AF11" s="373"/>
      <c r="AG11" s="373"/>
      <c r="AH11" s="373"/>
      <c r="AI11" s="373"/>
      <c r="AJ11" s="373"/>
      <c r="AK11" s="373"/>
      <c r="AL11" s="564"/>
      <c r="AM11" s="479" t="s">
        <v>123</v>
      </c>
      <c r="AN11" s="379"/>
      <c r="AO11" s="379"/>
      <c r="AP11" s="379"/>
      <c r="AQ11" s="379"/>
      <c r="AR11" s="379"/>
      <c r="AS11" s="379"/>
      <c r="AT11" s="380"/>
      <c r="AU11" s="480" t="s">
        <v>94</v>
      </c>
      <c r="AV11" s="481"/>
      <c r="AW11" s="481"/>
      <c r="AX11" s="481"/>
      <c r="AY11" s="436" t="s">
        <v>124</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125</v>
      </c>
      <c r="CE11" s="382"/>
      <c r="CF11" s="382"/>
      <c r="CG11" s="382"/>
      <c r="CH11" s="382"/>
      <c r="CI11" s="382"/>
      <c r="CJ11" s="382"/>
      <c r="CK11" s="382"/>
      <c r="CL11" s="382"/>
      <c r="CM11" s="382"/>
      <c r="CN11" s="382"/>
      <c r="CO11" s="382"/>
      <c r="CP11" s="382"/>
      <c r="CQ11" s="382"/>
      <c r="CR11" s="382"/>
      <c r="CS11" s="463"/>
      <c r="CT11" s="525" t="s">
        <v>126</v>
      </c>
      <c r="CU11" s="526"/>
      <c r="CV11" s="526"/>
      <c r="CW11" s="526"/>
      <c r="CX11" s="526"/>
      <c r="CY11" s="526"/>
      <c r="CZ11" s="526"/>
      <c r="DA11" s="527"/>
      <c r="DB11" s="525" t="s">
        <v>127</v>
      </c>
      <c r="DC11" s="526"/>
      <c r="DD11" s="526"/>
      <c r="DE11" s="526"/>
      <c r="DF11" s="526"/>
      <c r="DG11" s="526"/>
      <c r="DH11" s="526"/>
      <c r="DI11" s="527"/>
    </row>
    <row r="12" spans="1:119" ht="18.75" customHeight="1" x14ac:dyDescent="0.15">
      <c r="A12" s="178"/>
      <c r="B12" s="528" t="s">
        <v>128</v>
      </c>
      <c r="C12" s="529"/>
      <c r="D12" s="529"/>
      <c r="E12" s="529"/>
      <c r="F12" s="529"/>
      <c r="G12" s="529"/>
      <c r="H12" s="529"/>
      <c r="I12" s="529"/>
      <c r="J12" s="529"/>
      <c r="K12" s="530"/>
      <c r="L12" s="537" t="s">
        <v>129</v>
      </c>
      <c r="M12" s="538"/>
      <c r="N12" s="538"/>
      <c r="O12" s="538"/>
      <c r="P12" s="538"/>
      <c r="Q12" s="539"/>
      <c r="R12" s="540">
        <v>111807</v>
      </c>
      <c r="S12" s="541"/>
      <c r="T12" s="541"/>
      <c r="U12" s="541"/>
      <c r="V12" s="542"/>
      <c r="W12" s="543" t="s">
        <v>1</v>
      </c>
      <c r="X12" s="481"/>
      <c r="Y12" s="481"/>
      <c r="Z12" s="481"/>
      <c r="AA12" s="481"/>
      <c r="AB12" s="544"/>
      <c r="AC12" s="545" t="s">
        <v>130</v>
      </c>
      <c r="AD12" s="546"/>
      <c r="AE12" s="546"/>
      <c r="AF12" s="546"/>
      <c r="AG12" s="547"/>
      <c r="AH12" s="545" t="s">
        <v>131</v>
      </c>
      <c r="AI12" s="546"/>
      <c r="AJ12" s="546"/>
      <c r="AK12" s="546"/>
      <c r="AL12" s="548"/>
      <c r="AM12" s="479" t="s">
        <v>132</v>
      </c>
      <c r="AN12" s="379"/>
      <c r="AO12" s="379"/>
      <c r="AP12" s="379"/>
      <c r="AQ12" s="379"/>
      <c r="AR12" s="379"/>
      <c r="AS12" s="379"/>
      <c r="AT12" s="380"/>
      <c r="AU12" s="480" t="s">
        <v>133</v>
      </c>
      <c r="AV12" s="481"/>
      <c r="AW12" s="481"/>
      <c r="AX12" s="481"/>
      <c r="AY12" s="436" t="s">
        <v>134</v>
      </c>
      <c r="AZ12" s="437"/>
      <c r="BA12" s="437"/>
      <c r="BB12" s="437"/>
      <c r="BC12" s="437"/>
      <c r="BD12" s="437"/>
      <c r="BE12" s="437"/>
      <c r="BF12" s="437"/>
      <c r="BG12" s="437"/>
      <c r="BH12" s="437"/>
      <c r="BI12" s="437"/>
      <c r="BJ12" s="437"/>
      <c r="BK12" s="437"/>
      <c r="BL12" s="437"/>
      <c r="BM12" s="438"/>
      <c r="BN12" s="422">
        <v>2309165</v>
      </c>
      <c r="BO12" s="423"/>
      <c r="BP12" s="423"/>
      <c r="BQ12" s="423"/>
      <c r="BR12" s="423"/>
      <c r="BS12" s="423"/>
      <c r="BT12" s="423"/>
      <c r="BU12" s="424"/>
      <c r="BV12" s="422">
        <v>1519216</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5" t="s">
        <v>126</v>
      </c>
      <c r="CU12" s="526"/>
      <c r="CV12" s="526"/>
      <c r="CW12" s="526"/>
      <c r="CX12" s="526"/>
      <c r="CY12" s="526"/>
      <c r="CZ12" s="526"/>
      <c r="DA12" s="527"/>
      <c r="DB12" s="525" t="s">
        <v>126</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136</v>
      </c>
      <c r="N13" s="507"/>
      <c r="O13" s="507"/>
      <c r="P13" s="507"/>
      <c r="Q13" s="508"/>
      <c r="R13" s="509">
        <v>109151</v>
      </c>
      <c r="S13" s="510"/>
      <c r="T13" s="510"/>
      <c r="U13" s="510"/>
      <c r="V13" s="511"/>
      <c r="W13" s="512" t="s">
        <v>137</v>
      </c>
      <c r="X13" s="408"/>
      <c r="Y13" s="408"/>
      <c r="Z13" s="408"/>
      <c r="AA13" s="408"/>
      <c r="AB13" s="409"/>
      <c r="AC13" s="375">
        <v>882</v>
      </c>
      <c r="AD13" s="376"/>
      <c r="AE13" s="376"/>
      <c r="AF13" s="376"/>
      <c r="AG13" s="377"/>
      <c r="AH13" s="375">
        <v>988</v>
      </c>
      <c r="AI13" s="376"/>
      <c r="AJ13" s="376"/>
      <c r="AK13" s="376"/>
      <c r="AL13" s="435"/>
      <c r="AM13" s="479" t="s">
        <v>138</v>
      </c>
      <c r="AN13" s="379"/>
      <c r="AO13" s="379"/>
      <c r="AP13" s="379"/>
      <c r="AQ13" s="379"/>
      <c r="AR13" s="379"/>
      <c r="AS13" s="379"/>
      <c r="AT13" s="380"/>
      <c r="AU13" s="480" t="s">
        <v>139</v>
      </c>
      <c r="AV13" s="481"/>
      <c r="AW13" s="481"/>
      <c r="AX13" s="481"/>
      <c r="AY13" s="436" t="s">
        <v>140</v>
      </c>
      <c r="AZ13" s="437"/>
      <c r="BA13" s="437"/>
      <c r="BB13" s="437"/>
      <c r="BC13" s="437"/>
      <c r="BD13" s="437"/>
      <c r="BE13" s="437"/>
      <c r="BF13" s="437"/>
      <c r="BG13" s="437"/>
      <c r="BH13" s="437"/>
      <c r="BI13" s="437"/>
      <c r="BJ13" s="437"/>
      <c r="BK13" s="437"/>
      <c r="BL13" s="437"/>
      <c r="BM13" s="438"/>
      <c r="BN13" s="422">
        <v>1627833</v>
      </c>
      <c r="BO13" s="423"/>
      <c r="BP13" s="423"/>
      <c r="BQ13" s="423"/>
      <c r="BR13" s="423"/>
      <c r="BS13" s="423"/>
      <c r="BT13" s="423"/>
      <c r="BU13" s="424"/>
      <c r="BV13" s="422">
        <v>-566665</v>
      </c>
      <c r="BW13" s="423"/>
      <c r="BX13" s="423"/>
      <c r="BY13" s="423"/>
      <c r="BZ13" s="423"/>
      <c r="CA13" s="423"/>
      <c r="CB13" s="423"/>
      <c r="CC13" s="424"/>
      <c r="CD13" s="462" t="s">
        <v>141</v>
      </c>
      <c r="CE13" s="382"/>
      <c r="CF13" s="382"/>
      <c r="CG13" s="382"/>
      <c r="CH13" s="382"/>
      <c r="CI13" s="382"/>
      <c r="CJ13" s="382"/>
      <c r="CK13" s="382"/>
      <c r="CL13" s="382"/>
      <c r="CM13" s="382"/>
      <c r="CN13" s="382"/>
      <c r="CO13" s="382"/>
      <c r="CP13" s="382"/>
      <c r="CQ13" s="382"/>
      <c r="CR13" s="382"/>
      <c r="CS13" s="463"/>
      <c r="CT13" s="419">
        <v>6</v>
      </c>
      <c r="CU13" s="420"/>
      <c r="CV13" s="420"/>
      <c r="CW13" s="420"/>
      <c r="CX13" s="420"/>
      <c r="CY13" s="420"/>
      <c r="CZ13" s="420"/>
      <c r="DA13" s="421"/>
      <c r="DB13" s="419">
        <v>6.6</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142</v>
      </c>
      <c r="M14" s="549"/>
      <c r="N14" s="549"/>
      <c r="O14" s="549"/>
      <c r="P14" s="549"/>
      <c r="Q14" s="550"/>
      <c r="R14" s="509">
        <v>112546</v>
      </c>
      <c r="S14" s="510"/>
      <c r="T14" s="510"/>
      <c r="U14" s="510"/>
      <c r="V14" s="511"/>
      <c r="W14" s="513"/>
      <c r="X14" s="411"/>
      <c r="Y14" s="411"/>
      <c r="Z14" s="411"/>
      <c r="AA14" s="411"/>
      <c r="AB14" s="412"/>
      <c r="AC14" s="502">
        <v>1.6</v>
      </c>
      <c r="AD14" s="503"/>
      <c r="AE14" s="503"/>
      <c r="AF14" s="503"/>
      <c r="AG14" s="504"/>
      <c r="AH14" s="502">
        <v>1.9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143</v>
      </c>
      <c r="CE14" s="460"/>
      <c r="CF14" s="460"/>
      <c r="CG14" s="460"/>
      <c r="CH14" s="460"/>
      <c r="CI14" s="460"/>
      <c r="CJ14" s="460"/>
      <c r="CK14" s="460"/>
      <c r="CL14" s="460"/>
      <c r="CM14" s="460"/>
      <c r="CN14" s="460"/>
      <c r="CO14" s="460"/>
      <c r="CP14" s="460"/>
      <c r="CQ14" s="460"/>
      <c r="CR14" s="460"/>
      <c r="CS14" s="461"/>
      <c r="CT14" s="519">
        <v>47.3</v>
      </c>
      <c r="CU14" s="520"/>
      <c r="CV14" s="520"/>
      <c r="CW14" s="520"/>
      <c r="CX14" s="520"/>
      <c r="CY14" s="520"/>
      <c r="CZ14" s="520"/>
      <c r="DA14" s="521"/>
      <c r="DB14" s="519">
        <v>46.7</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136</v>
      </c>
      <c r="N15" s="507"/>
      <c r="O15" s="507"/>
      <c r="P15" s="507"/>
      <c r="Q15" s="508"/>
      <c r="R15" s="509">
        <v>109708</v>
      </c>
      <c r="S15" s="510"/>
      <c r="T15" s="510"/>
      <c r="U15" s="510"/>
      <c r="V15" s="511"/>
      <c r="W15" s="512" t="s">
        <v>144</v>
      </c>
      <c r="X15" s="408"/>
      <c r="Y15" s="408"/>
      <c r="Z15" s="408"/>
      <c r="AA15" s="408"/>
      <c r="AB15" s="409"/>
      <c r="AC15" s="375">
        <v>18526</v>
      </c>
      <c r="AD15" s="376"/>
      <c r="AE15" s="376"/>
      <c r="AF15" s="376"/>
      <c r="AG15" s="377"/>
      <c r="AH15" s="375">
        <v>18802</v>
      </c>
      <c r="AI15" s="376"/>
      <c r="AJ15" s="376"/>
      <c r="AK15" s="376"/>
      <c r="AL15" s="435"/>
      <c r="AM15" s="479"/>
      <c r="AN15" s="379"/>
      <c r="AO15" s="379"/>
      <c r="AP15" s="379"/>
      <c r="AQ15" s="379"/>
      <c r="AR15" s="379"/>
      <c r="AS15" s="379"/>
      <c r="AT15" s="380"/>
      <c r="AU15" s="480"/>
      <c r="AV15" s="481"/>
      <c r="AW15" s="481"/>
      <c r="AX15" s="481"/>
      <c r="AY15" s="448" t="s">
        <v>145</v>
      </c>
      <c r="AZ15" s="449"/>
      <c r="BA15" s="449"/>
      <c r="BB15" s="449"/>
      <c r="BC15" s="449"/>
      <c r="BD15" s="449"/>
      <c r="BE15" s="449"/>
      <c r="BF15" s="449"/>
      <c r="BG15" s="449"/>
      <c r="BH15" s="449"/>
      <c r="BI15" s="449"/>
      <c r="BJ15" s="449"/>
      <c r="BK15" s="449"/>
      <c r="BL15" s="449"/>
      <c r="BM15" s="450"/>
      <c r="BN15" s="451">
        <v>14842326</v>
      </c>
      <c r="BO15" s="452"/>
      <c r="BP15" s="452"/>
      <c r="BQ15" s="452"/>
      <c r="BR15" s="452"/>
      <c r="BS15" s="452"/>
      <c r="BT15" s="452"/>
      <c r="BU15" s="453"/>
      <c r="BV15" s="451">
        <v>15742946</v>
      </c>
      <c r="BW15" s="452"/>
      <c r="BX15" s="452"/>
      <c r="BY15" s="452"/>
      <c r="BZ15" s="452"/>
      <c r="CA15" s="452"/>
      <c r="CB15" s="452"/>
      <c r="CC15" s="453"/>
      <c r="CD15" s="522" t="s">
        <v>146</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147</v>
      </c>
      <c r="M16" s="497"/>
      <c r="N16" s="497"/>
      <c r="O16" s="497"/>
      <c r="P16" s="497"/>
      <c r="Q16" s="498"/>
      <c r="R16" s="499" t="s">
        <v>148</v>
      </c>
      <c r="S16" s="500"/>
      <c r="T16" s="500"/>
      <c r="U16" s="500"/>
      <c r="V16" s="501"/>
      <c r="W16" s="513"/>
      <c r="X16" s="411"/>
      <c r="Y16" s="411"/>
      <c r="Z16" s="411"/>
      <c r="AA16" s="411"/>
      <c r="AB16" s="412"/>
      <c r="AC16" s="502">
        <v>34.5</v>
      </c>
      <c r="AD16" s="503"/>
      <c r="AE16" s="503"/>
      <c r="AF16" s="503"/>
      <c r="AG16" s="504"/>
      <c r="AH16" s="502">
        <v>35.200000000000003</v>
      </c>
      <c r="AI16" s="503"/>
      <c r="AJ16" s="503"/>
      <c r="AK16" s="503"/>
      <c r="AL16" s="505"/>
      <c r="AM16" s="479"/>
      <c r="AN16" s="379"/>
      <c r="AO16" s="379"/>
      <c r="AP16" s="379"/>
      <c r="AQ16" s="379"/>
      <c r="AR16" s="379"/>
      <c r="AS16" s="379"/>
      <c r="AT16" s="380"/>
      <c r="AU16" s="480"/>
      <c r="AV16" s="481"/>
      <c r="AW16" s="481"/>
      <c r="AX16" s="481"/>
      <c r="AY16" s="436" t="s">
        <v>149</v>
      </c>
      <c r="AZ16" s="437"/>
      <c r="BA16" s="437"/>
      <c r="BB16" s="437"/>
      <c r="BC16" s="437"/>
      <c r="BD16" s="437"/>
      <c r="BE16" s="437"/>
      <c r="BF16" s="437"/>
      <c r="BG16" s="437"/>
      <c r="BH16" s="437"/>
      <c r="BI16" s="437"/>
      <c r="BJ16" s="437"/>
      <c r="BK16" s="437"/>
      <c r="BL16" s="437"/>
      <c r="BM16" s="438"/>
      <c r="BN16" s="422">
        <v>20045116</v>
      </c>
      <c r="BO16" s="423"/>
      <c r="BP16" s="423"/>
      <c r="BQ16" s="423"/>
      <c r="BR16" s="423"/>
      <c r="BS16" s="423"/>
      <c r="BT16" s="423"/>
      <c r="BU16" s="424"/>
      <c r="BV16" s="422">
        <v>19457806</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150</v>
      </c>
      <c r="N17" s="516"/>
      <c r="O17" s="516"/>
      <c r="P17" s="516"/>
      <c r="Q17" s="517"/>
      <c r="R17" s="499" t="s">
        <v>151</v>
      </c>
      <c r="S17" s="500"/>
      <c r="T17" s="500"/>
      <c r="U17" s="500"/>
      <c r="V17" s="501"/>
      <c r="W17" s="512" t="s">
        <v>152</v>
      </c>
      <c r="X17" s="408"/>
      <c r="Y17" s="408"/>
      <c r="Z17" s="408"/>
      <c r="AA17" s="408"/>
      <c r="AB17" s="409"/>
      <c r="AC17" s="375">
        <v>34325</v>
      </c>
      <c r="AD17" s="376"/>
      <c r="AE17" s="376"/>
      <c r="AF17" s="376"/>
      <c r="AG17" s="377"/>
      <c r="AH17" s="375">
        <v>33569</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18866981</v>
      </c>
      <c r="BO17" s="423"/>
      <c r="BP17" s="423"/>
      <c r="BQ17" s="423"/>
      <c r="BR17" s="423"/>
      <c r="BS17" s="423"/>
      <c r="BT17" s="423"/>
      <c r="BU17" s="424"/>
      <c r="BV17" s="422">
        <v>20095987</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154</v>
      </c>
      <c r="C18" s="473"/>
      <c r="D18" s="473"/>
      <c r="E18" s="474"/>
      <c r="F18" s="474"/>
      <c r="G18" s="474"/>
      <c r="H18" s="474"/>
      <c r="I18" s="474"/>
      <c r="J18" s="474"/>
      <c r="K18" s="474"/>
      <c r="L18" s="475">
        <v>196.87</v>
      </c>
      <c r="M18" s="475"/>
      <c r="N18" s="475"/>
      <c r="O18" s="475"/>
      <c r="P18" s="475"/>
      <c r="Q18" s="475"/>
      <c r="R18" s="476"/>
      <c r="S18" s="476"/>
      <c r="T18" s="476"/>
      <c r="U18" s="476"/>
      <c r="V18" s="477"/>
      <c r="W18" s="493"/>
      <c r="X18" s="494"/>
      <c r="Y18" s="494"/>
      <c r="Z18" s="494"/>
      <c r="AA18" s="494"/>
      <c r="AB18" s="518"/>
      <c r="AC18" s="392">
        <v>63.9</v>
      </c>
      <c r="AD18" s="393"/>
      <c r="AE18" s="393"/>
      <c r="AF18" s="393"/>
      <c r="AG18" s="478"/>
      <c r="AH18" s="392">
        <v>62.9</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24405350</v>
      </c>
      <c r="BO18" s="423"/>
      <c r="BP18" s="423"/>
      <c r="BQ18" s="423"/>
      <c r="BR18" s="423"/>
      <c r="BS18" s="423"/>
      <c r="BT18" s="423"/>
      <c r="BU18" s="424"/>
      <c r="BV18" s="422">
        <v>24310652</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156</v>
      </c>
      <c r="C19" s="473"/>
      <c r="D19" s="473"/>
      <c r="E19" s="474"/>
      <c r="F19" s="474"/>
      <c r="G19" s="474"/>
      <c r="H19" s="474"/>
      <c r="I19" s="474"/>
      <c r="J19" s="474"/>
      <c r="K19" s="474"/>
      <c r="L19" s="482">
        <v>577</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34441276</v>
      </c>
      <c r="BO19" s="423"/>
      <c r="BP19" s="423"/>
      <c r="BQ19" s="423"/>
      <c r="BR19" s="423"/>
      <c r="BS19" s="423"/>
      <c r="BT19" s="423"/>
      <c r="BU19" s="424"/>
      <c r="BV19" s="422">
        <v>31291985</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158</v>
      </c>
      <c r="C20" s="473"/>
      <c r="D20" s="473"/>
      <c r="E20" s="474"/>
      <c r="F20" s="474"/>
      <c r="G20" s="474"/>
      <c r="H20" s="474"/>
      <c r="I20" s="474"/>
      <c r="J20" s="474"/>
      <c r="K20" s="474"/>
      <c r="L20" s="482">
        <v>48212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51504279</v>
      </c>
      <c r="BO22" s="452"/>
      <c r="BP22" s="452"/>
      <c r="BQ22" s="452"/>
      <c r="BR22" s="452"/>
      <c r="BS22" s="452"/>
      <c r="BT22" s="452"/>
      <c r="BU22" s="453"/>
      <c r="BV22" s="451">
        <v>47728039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18554088</v>
      </c>
      <c r="BO23" s="423"/>
      <c r="BP23" s="423"/>
      <c r="BQ23" s="423"/>
      <c r="BR23" s="423"/>
      <c r="BS23" s="423"/>
      <c r="BT23" s="423"/>
      <c r="BU23" s="424"/>
      <c r="BV23" s="422">
        <v>20132804</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168</v>
      </c>
      <c r="F24" s="379"/>
      <c r="G24" s="379"/>
      <c r="H24" s="379"/>
      <c r="I24" s="379"/>
      <c r="J24" s="379"/>
      <c r="K24" s="380"/>
      <c r="L24" s="375">
        <v>1</v>
      </c>
      <c r="M24" s="376"/>
      <c r="N24" s="376"/>
      <c r="O24" s="376"/>
      <c r="P24" s="377"/>
      <c r="Q24" s="375">
        <v>9250</v>
      </c>
      <c r="R24" s="376"/>
      <c r="S24" s="376"/>
      <c r="T24" s="376"/>
      <c r="U24" s="376"/>
      <c r="V24" s="377"/>
      <c r="W24" s="465"/>
      <c r="X24" s="402"/>
      <c r="Y24" s="403"/>
      <c r="Z24" s="378" t="s">
        <v>169</v>
      </c>
      <c r="AA24" s="379"/>
      <c r="AB24" s="379"/>
      <c r="AC24" s="379"/>
      <c r="AD24" s="379"/>
      <c r="AE24" s="379"/>
      <c r="AF24" s="379"/>
      <c r="AG24" s="380"/>
      <c r="AH24" s="375">
        <v>797</v>
      </c>
      <c r="AI24" s="376"/>
      <c r="AJ24" s="376"/>
      <c r="AK24" s="376"/>
      <c r="AL24" s="377"/>
      <c r="AM24" s="375">
        <v>2379842</v>
      </c>
      <c r="AN24" s="376"/>
      <c r="AO24" s="376"/>
      <c r="AP24" s="376"/>
      <c r="AQ24" s="376"/>
      <c r="AR24" s="377"/>
      <c r="AS24" s="375">
        <v>2986</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30335589</v>
      </c>
      <c r="BO24" s="423"/>
      <c r="BP24" s="423"/>
      <c r="BQ24" s="423"/>
      <c r="BR24" s="423"/>
      <c r="BS24" s="423"/>
      <c r="BT24" s="423"/>
      <c r="BU24" s="424"/>
      <c r="BV24" s="422">
        <v>27574443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171</v>
      </c>
      <c r="F25" s="379"/>
      <c r="G25" s="379"/>
      <c r="H25" s="379"/>
      <c r="I25" s="379"/>
      <c r="J25" s="379"/>
      <c r="K25" s="380"/>
      <c r="L25" s="375">
        <v>1</v>
      </c>
      <c r="M25" s="376"/>
      <c r="N25" s="376"/>
      <c r="O25" s="376"/>
      <c r="P25" s="377"/>
      <c r="Q25" s="375">
        <v>7700</v>
      </c>
      <c r="R25" s="376"/>
      <c r="S25" s="376"/>
      <c r="T25" s="376"/>
      <c r="U25" s="376"/>
      <c r="V25" s="377"/>
      <c r="W25" s="465"/>
      <c r="X25" s="402"/>
      <c r="Y25" s="403"/>
      <c r="Z25" s="378" t="s">
        <v>172</v>
      </c>
      <c r="AA25" s="379"/>
      <c r="AB25" s="379"/>
      <c r="AC25" s="379"/>
      <c r="AD25" s="379"/>
      <c r="AE25" s="379"/>
      <c r="AF25" s="379"/>
      <c r="AG25" s="380"/>
      <c r="AH25" s="375">
        <v>162</v>
      </c>
      <c r="AI25" s="376"/>
      <c r="AJ25" s="376"/>
      <c r="AK25" s="376"/>
      <c r="AL25" s="377"/>
      <c r="AM25" s="375">
        <v>459108</v>
      </c>
      <c r="AN25" s="376"/>
      <c r="AO25" s="376"/>
      <c r="AP25" s="376"/>
      <c r="AQ25" s="376"/>
      <c r="AR25" s="377"/>
      <c r="AS25" s="375">
        <v>2834</v>
      </c>
      <c r="AT25" s="376"/>
      <c r="AU25" s="376"/>
      <c r="AV25" s="376"/>
      <c r="AW25" s="376"/>
      <c r="AX25" s="435"/>
      <c r="AY25" s="448" t="s">
        <v>173</v>
      </c>
      <c r="AZ25" s="449"/>
      <c r="BA25" s="449"/>
      <c r="BB25" s="449"/>
      <c r="BC25" s="449"/>
      <c r="BD25" s="449"/>
      <c r="BE25" s="449"/>
      <c r="BF25" s="449"/>
      <c r="BG25" s="449"/>
      <c r="BH25" s="449"/>
      <c r="BI25" s="449"/>
      <c r="BJ25" s="449"/>
      <c r="BK25" s="449"/>
      <c r="BL25" s="449"/>
      <c r="BM25" s="450"/>
      <c r="BN25" s="451">
        <v>13114450</v>
      </c>
      <c r="BO25" s="452"/>
      <c r="BP25" s="452"/>
      <c r="BQ25" s="452"/>
      <c r="BR25" s="452"/>
      <c r="BS25" s="452"/>
      <c r="BT25" s="452"/>
      <c r="BU25" s="453"/>
      <c r="BV25" s="451">
        <v>14896660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174</v>
      </c>
      <c r="F26" s="379"/>
      <c r="G26" s="379"/>
      <c r="H26" s="379"/>
      <c r="I26" s="379"/>
      <c r="J26" s="379"/>
      <c r="K26" s="380"/>
      <c r="L26" s="375">
        <v>1</v>
      </c>
      <c r="M26" s="376"/>
      <c r="N26" s="376"/>
      <c r="O26" s="376"/>
      <c r="P26" s="377"/>
      <c r="Q26" s="375">
        <v>7050</v>
      </c>
      <c r="R26" s="376"/>
      <c r="S26" s="376"/>
      <c r="T26" s="376"/>
      <c r="U26" s="376"/>
      <c r="V26" s="377"/>
      <c r="W26" s="465"/>
      <c r="X26" s="402"/>
      <c r="Y26" s="403"/>
      <c r="Z26" s="378" t="s">
        <v>175</v>
      </c>
      <c r="AA26" s="433"/>
      <c r="AB26" s="433"/>
      <c r="AC26" s="433"/>
      <c r="AD26" s="433"/>
      <c r="AE26" s="433"/>
      <c r="AF26" s="433"/>
      <c r="AG26" s="434"/>
      <c r="AH26" s="375">
        <v>22</v>
      </c>
      <c r="AI26" s="376"/>
      <c r="AJ26" s="376"/>
      <c r="AK26" s="376"/>
      <c r="AL26" s="377"/>
      <c r="AM26" s="375">
        <v>73502</v>
      </c>
      <c r="AN26" s="376"/>
      <c r="AO26" s="376"/>
      <c r="AP26" s="376"/>
      <c r="AQ26" s="376"/>
      <c r="AR26" s="377"/>
      <c r="AS26" s="375">
        <v>3341</v>
      </c>
      <c r="AT26" s="376"/>
      <c r="AU26" s="376"/>
      <c r="AV26" s="376"/>
      <c r="AW26" s="376"/>
      <c r="AX26" s="435"/>
      <c r="AY26" s="462" t="s">
        <v>176</v>
      </c>
      <c r="AZ26" s="382"/>
      <c r="BA26" s="382"/>
      <c r="BB26" s="382"/>
      <c r="BC26" s="382"/>
      <c r="BD26" s="382"/>
      <c r="BE26" s="382"/>
      <c r="BF26" s="382"/>
      <c r="BG26" s="382"/>
      <c r="BH26" s="382"/>
      <c r="BI26" s="382"/>
      <c r="BJ26" s="382"/>
      <c r="BK26" s="382"/>
      <c r="BL26" s="382"/>
      <c r="BM26" s="463"/>
      <c r="BN26" s="422" t="s">
        <v>177</v>
      </c>
      <c r="BO26" s="423"/>
      <c r="BP26" s="423"/>
      <c r="BQ26" s="423"/>
      <c r="BR26" s="423"/>
      <c r="BS26" s="423"/>
      <c r="BT26" s="423"/>
      <c r="BU26" s="424"/>
      <c r="BV26" s="422" t="s">
        <v>178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179</v>
      </c>
      <c r="F27" s="379"/>
      <c r="G27" s="379"/>
      <c r="H27" s="379"/>
      <c r="I27" s="379"/>
      <c r="J27" s="379"/>
      <c r="K27" s="380"/>
      <c r="L27" s="375">
        <v>1</v>
      </c>
      <c r="M27" s="376"/>
      <c r="N27" s="376"/>
      <c r="O27" s="376"/>
      <c r="P27" s="377"/>
      <c r="Q27" s="375">
        <v>5340</v>
      </c>
      <c r="R27" s="376"/>
      <c r="S27" s="376"/>
      <c r="T27" s="376"/>
      <c r="U27" s="376"/>
      <c r="V27" s="377"/>
      <c r="W27" s="465"/>
      <c r="X27" s="402"/>
      <c r="Y27" s="403"/>
      <c r="Z27" s="378" t="s">
        <v>180</v>
      </c>
      <c r="AA27" s="379"/>
      <c r="AB27" s="379"/>
      <c r="AC27" s="379"/>
      <c r="AD27" s="379"/>
      <c r="AE27" s="379"/>
      <c r="AF27" s="379"/>
      <c r="AG27" s="380"/>
      <c r="AH27" s="375">
        <v>88</v>
      </c>
      <c r="AI27" s="376"/>
      <c r="AJ27" s="376"/>
      <c r="AK27" s="376"/>
      <c r="AL27" s="377"/>
      <c r="AM27" s="375">
        <v>283393</v>
      </c>
      <c r="AN27" s="376"/>
      <c r="AO27" s="376"/>
      <c r="AP27" s="376"/>
      <c r="AQ27" s="376"/>
      <c r="AR27" s="377"/>
      <c r="AS27" s="375">
        <v>3220</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1163943</v>
      </c>
      <c r="BO27" s="457"/>
      <c r="BP27" s="457"/>
      <c r="BQ27" s="457"/>
      <c r="BR27" s="457"/>
      <c r="BS27" s="457"/>
      <c r="BT27" s="457"/>
      <c r="BU27" s="458"/>
      <c r="BV27" s="456">
        <v>1163943</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182</v>
      </c>
      <c r="F28" s="379"/>
      <c r="G28" s="379"/>
      <c r="H28" s="379"/>
      <c r="I28" s="379"/>
      <c r="J28" s="379"/>
      <c r="K28" s="380"/>
      <c r="L28" s="375">
        <v>1</v>
      </c>
      <c r="M28" s="376"/>
      <c r="N28" s="376"/>
      <c r="O28" s="376"/>
      <c r="P28" s="377"/>
      <c r="Q28" s="375">
        <v>4540</v>
      </c>
      <c r="R28" s="376"/>
      <c r="S28" s="376"/>
      <c r="T28" s="376"/>
      <c r="U28" s="376"/>
      <c r="V28" s="377"/>
      <c r="W28" s="465"/>
      <c r="X28" s="402"/>
      <c r="Y28" s="403"/>
      <c r="Z28" s="378" t="s">
        <v>183</v>
      </c>
      <c r="AA28" s="379"/>
      <c r="AB28" s="379"/>
      <c r="AC28" s="379"/>
      <c r="AD28" s="379"/>
      <c r="AE28" s="379"/>
      <c r="AF28" s="379"/>
      <c r="AG28" s="380"/>
      <c r="AH28" s="375" t="s">
        <v>177</v>
      </c>
      <c r="AI28" s="376"/>
      <c r="AJ28" s="376"/>
      <c r="AK28" s="376"/>
      <c r="AL28" s="377"/>
      <c r="AM28" s="375" t="s">
        <v>177</v>
      </c>
      <c r="AN28" s="376"/>
      <c r="AO28" s="376"/>
      <c r="AP28" s="376"/>
      <c r="AQ28" s="376"/>
      <c r="AR28" s="377"/>
      <c r="AS28" s="375" t="s">
        <v>177</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2716430</v>
      </c>
      <c r="BO28" s="452"/>
      <c r="BP28" s="452"/>
      <c r="BQ28" s="452"/>
      <c r="BR28" s="452"/>
      <c r="BS28" s="452"/>
      <c r="BT28" s="452"/>
      <c r="BU28" s="453"/>
      <c r="BV28" s="451">
        <v>2674959</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185</v>
      </c>
      <c r="F29" s="379"/>
      <c r="G29" s="379"/>
      <c r="H29" s="379"/>
      <c r="I29" s="379"/>
      <c r="J29" s="379"/>
      <c r="K29" s="380"/>
      <c r="L29" s="375">
        <v>22</v>
      </c>
      <c r="M29" s="376"/>
      <c r="N29" s="376"/>
      <c r="O29" s="376"/>
      <c r="P29" s="377"/>
      <c r="Q29" s="375">
        <v>4050</v>
      </c>
      <c r="R29" s="376"/>
      <c r="S29" s="376"/>
      <c r="T29" s="376"/>
      <c r="U29" s="376"/>
      <c r="V29" s="377"/>
      <c r="W29" s="466"/>
      <c r="X29" s="467"/>
      <c r="Y29" s="468"/>
      <c r="Z29" s="378" t="s">
        <v>186</v>
      </c>
      <c r="AA29" s="379"/>
      <c r="AB29" s="379"/>
      <c r="AC29" s="379"/>
      <c r="AD29" s="379"/>
      <c r="AE29" s="379"/>
      <c r="AF29" s="379"/>
      <c r="AG29" s="380"/>
      <c r="AH29" s="375">
        <v>885</v>
      </c>
      <c r="AI29" s="376"/>
      <c r="AJ29" s="376"/>
      <c r="AK29" s="376"/>
      <c r="AL29" s="377"/>
      <c r="AM29" s="375">
        <v>2663235</v>
      </c>
      <c r="AN29" s="376"/>
      <c r="AO29" s="376"/>
      <c r="AP29" s="376"/>
      <c r="AQ29" s="376"/>
      <c r="AR29" s="377"/>
      <c r="AS29" s="375">
        <v>3009</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487959</v>
      </c>
      <c r="BO29" s="423"/>
      <c r="BP29" s="423"/>
      <c r="BQ29" s="423"/>
      <c r="BR29" s="423"/>
      <c r="BS29" s="423"/>
      <c r="BT29" s="423"/>
      <c r="BU29" s="424"/>
      <c r="BV29" s="422">
        <v>287953</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3858838</v>
      </c>
      <c r="BO30" s="457"/>
      <c r="BP30" s="457"/>
      <c r="BQ30" s="457"/>
      <c r="BR30" s="457"/>
      <c r="BS30" s="457"/>
      <c r="BT30" s="457"/>
      <c r="BU30" s="458"/>
      <c r="BV30" s="456">
        <v>3525824</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196</v>
      </c>
      <c r="X33" s="373"/>
      <c r="Y33" s="373"/>
      <c r="Z33" s="373"/>
      <c r="AA33" s="373"/>
      <c r="AB33" s="373"/>
      <c r="AC33" s="373"/>
      <c r="AD33" s="373"/>
      <c r="AE33" s="373"/>
      <c r="AF33" s="373"/>
      <c r="AG33" s="373"/>
      <c r="AH33" s="373"/>
      <c r="AI33" s="373"/>
      <c r="AJ33" s="373"/>
      <c r="AK33" s="373"/>
      <c r="AL33" s="203"/>
      <c r="AM33" s="374" t="s">
        <v>197</v>
      </c>
      <c r="AN33" s="374"/>
      <c r="AO33" s="373" t="s">
        <v>196</v>
      </c>
      <c r="AP33" s="373"/>
      <c r="AQ33" s="373"/>
      <c r="AR33" s="373"/>
      <c r="AS33" s="373"/>
      <c r="AT33" s="373"/>
      <c r="AU33" s="373"/>
      <c r="AV33" s="373"/>
      <c r="AW33" s="373"/>
      <c r="AX33" s="373"/>
      <c r="AY33" s="373"/>
      <c r="AZ33" s="373"/>
      <c r="BA33" s="373"/>
      <c r="BB33" s="373"/>
      <c r="BC33" s="373"/>
      <c r="BD33" s="204"/>
      <c r="BE33" s="373" t="s">
        <v>198</v>
      </c>
      <c r="BF33" s="373"/>
      <c r="BG33" s="373" t="s">
        <v>199</v>
      </c>
      <c r="BH33" s="373"/>
      <c r="BI33" s="373"/>
      <c r="BJ33" s="373"/>
      <c r="BK33" s="373"/>
      <c r="BL33" s="373"/>
      <c r="BM33" s="373"/>
      <c r="BN33" s="373"/>
      <c r="BO33" s="373"/>
      <c r="BP33" s="373"/>
      <c r="BQ33" s="373"/>
      <c r="BR33" s="373"/>
      <c r="BS33" s="373"/>
      <c r="BT33" s="373"/>
      <c r="BU33" s="373"/>
      <c r="BV33" s="204"/>
      <c r="BW33" s="374" t="s">
        <v>198</v>
      </c>
      <c r="BX33" s="374"/>
      <c r="BY33" s="373" t="s">
        <v>200</v>
      </c>
      <c r="BZ33" s="373"/>
      <c r="CA33" s="373"/>
      <c r="CB33" s="373"/>
      <c r="CC33" s="373"/>
      <c r="CD33" s="373"/>
      <c r="CE33" s="373"/>
      <c r="CF33" s="373"/>
      <c r="CG33" s="373"/>
      <c r="CH33" s="373"/>
      <c r="CI33" s="373"/>
      <c r="CJ33" s="373"/>
      <c r="CK33" s="373"/>
      <c r="CL33" s="373"/>
      <c r="CM33" s="373"/>
      <c r="CN33" s="203"/>
      <c r="CO33" s="374" t="s">
        <v>197</v>
      </c>
      <c r="CP33" s="374"/>
      <c r="CQ33" s="373" t="s">
        <v>201</v>
      </c>
      <c r="CR33" s="373"/>
      <c r="CS33" s="373"/>
      <c r="CT33" s="373"/>
      <c r="CU33" s="373"/>
      <c r="CV33" s="373"/>
      <c r="CW33" s="373"/>
      <c r="CX33" s="373"/>
      <c r="CY33" s="373"/>
      <c r="CZ33" s="373"/>
      <c r="DA33" s="373"/>
      <c r="DB33" s="373"/>
      <c r="DC33" s="373"/>
      <c r="DD33" s="373"/>
      <c r="DE33" s="373"/>
      <c r="DF33" s="203"/>
      <c r="DG33" s="372" t="s">
        <v>202</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病院事業会計</v>
      </c>
      <c r="AP34" s="371"/>
      <c r="AQ34" s="371"/>
      <c r="AR34" s="371"/>
      <c r="AS34" s="371"/>
      <c r="AT34" s="371"/>
      <c r="AU34" s="371"/>
      <c r="AV34" s="371"/>
      <c r="AW34" s="371"/>
      <c r="AX34" s="371"/>
      <c r="AY34" s="371"/>
      <c r="AZ34" s="371"/>
      <c r="BA34" s="371"/>
      <c r="BB34" s="371"/>
      <c r="BC34" s="371"/>
      <c r="BD34" s="178"/>
      <c r="BE34" s="370">
        <f>IF(BG34="","",MAX(C34:D43,U34:V43,AM34:AN43)+1)</f>
        <v>9</v>
      </c>
      <c r="BF34" s="370"/>
      <c r="BG34" s="371" t="str">
        <f>IF('各会計、関係団体の財政状況及び健全化判断比率'!B34="","",'各会計、関係団体の財政状況及び健全化判断比率'!B34)</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彦根愛知犬上広域行政組合（一般会計）</v>
      </c>
      <c r="BZ34" s="371"/>
      <c r="CA34" s="371"/>
      <c r="CB34" s="371"/>
      <c r="CC34" s="371"/>
      <c r="CD34" s="371"/>
      <c r="CE34" s="371"/>
      <c r="CF34" s="371"/>
      <c r="CG34" s="371"/>
      <c r="CH34" s="371"/>
      <c r="CI34" s="371"/>
      <c r="CJ34" s="371"/>
      <c r="CK34" s="371"/>
      <c r="CL34" s="371"/>
      <c r="CM34" s="371"/>
      <c r="CN34" s="178"/>
      <c r="CO34" s="370">
        <f>IF(CQ34="","",MAX(C34:D43,U34:V43,AM34:AN43,BE34:BF43,BW34:BX43)+1)</f>
        <v>19</v>
      </c>
      <c r="CP34" s="370"/>
      <c r="CQ34" s="371" t="str">
        <f>IF('各会計、関係団体の財政状況及び健全化判断比率'!BS7="","",'各会計、関係団体の財政状況及び健全化判断比率'!BS7)</f>
        <v>夢京橋</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休日急病診療所事業特別会計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IF('各会計、関係団体の財政状況及び健全化判断比率'!B32="","",'各会計、関係団体の財政状況及び健全化判断比率'!B32)</f>
        <v>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彦根市犬上郡営林組合（一般会計）</v>
      </c>
      <c r="BZ35" s="371"/>
      <c r="CA35" s="371"/>
      <c r="CB35" s="371"/>
      <c r="CC35" s="371"/>
      <c r="CD35" s="371"/>
      <c r="CE35" s="371"/>
      <c r="CF35" s="371"/>
      <c r="CG35" s="371"/>
      <c r="CH35" s="371"/>
      <c r="CI35" s="371"/>
      <c r="CJ35" s="371"/>
      <c r="CK35" s="371"/>
      <c r="CL35" s="371"/>
      <c r="CM35" s="371"/>
      <c r="CN35" s="178"/>
      <c r="CO35" s="370">
        <f t="shared" ref="CO35:CO43" si="3">IF(CQ35="","",CO34+1)</f>
        <v>20</v>
      </c>
      <c r="CP35" s="370"/>
      <c r="CQ35" s="371" t="str">
        <f>IF('各会計、関係団体の財政状況及び健全化判断比率'!BS8="","",'各会計、関係団体の財政状況及び健全化判断比率'!BS8)</f>
        <v>彦根総合地方卸売市場</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後期高齢者医療事業特別会計</v>
      </c>
      <c r="X36" s="371"/>
      <c r="Y36" s="371"/>
      <c r="Z36" s="371"/>
      <c r="AA36" s="371"/>
      <c r="AB36" s="371"/>
      <c r="AC36" s="371"/>
      <c r="AD36" s="371"/>
      <c r="AE36" s="371"/>
      <c r="AF36" s="371"/>
      <c r="AG36" s="371"/>
      <c r="AH36" s="371"/>
      <c r="AI36" s="371"/>
      <c r="AJ36" s="371"/>
      <c r="AK36" s="371"/>
      <c r="AL36" s="178"/>
      <c r="AM36" s="370">
        <f t="shared" si="0"/>
        <v>8</v>
      </c>
      <c r="AN36" s="370"/>
      <c r="AO36" s="371" t="str">
        <f>IF('各会計、関係団体の財政状況及び健全化判断比率'!B33="","",'各会計、関係団体の財政状況及び健全化判断比率'!B33)</f>
        <v>下水道事業会計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彦根市米原市山林組合（一般会計）</v>
      </c>
      <c r="BZ36" s="371"/>
      <c r="CA36" s="371"/>
      <c r="CB36" s="371"/>
      <c r="CC36" s="371"/>
      <c r="CD36" s="371"/>
      <c r="CE36" s="371"/>
      <c r="CF36" s="371"/>
      <c r="CG36" s="371"/>
      <c r="CH36" s="371"/>
      <c r="CI36" s="371"/>
      <c r="CJ36" s="371"/>
      <c r="CK36" s="371"/>
      <c r="CL36" s="371"/>
      <c r="CM36" s="371"/>
      <c r="CN36" s="178"/>
      <c r="CO36" s="370">
        <f t="shared" si="3"/>
        <v>21</v>
      </c>
      <c r="CP36" s="370"/>
      <c r="CQ36" s="371" t="str">
        <f>IF('各会計、関係団体の財政状況及び健全化判断比率'!BS9="","",'各会計、関係団体の財政状況及び健全化判断比率'!BS9)</f>
        <v>四番町スクエア</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滋賀県市町村職員研修センター（一般会計）</v>
      </c>
      <c r="BZ37" s="371"/>
      <c r="CA37" s="371"/>
      <c r="CB37" s="371"/>
      <c r="CC37" s="371"/>
      <c r="CD37" s="371"/>
      <c r="CE37" s="371"/>
      <c r="CF37" s="371"/>
      <c r="CG37" s="371"/>
      <c r="CH37" s="371"/>
      <c r="CI37" s="371"/>
      <c r="CJ37" s="371"/>
      <c r="CK37" s="371"/>
      <c r="CL37" s="371"/>
      <c r="CM37" s="371"/>
      <c r="CN37" s="178"/>
      <c r="CO37" s="370">
        <f t="shared" si="3"/>
        <v>22</v>
      </c>
      <c r="CP37" s="370"/>
      <c r="CQ37" s="371" t="str">
        <f>IF('各会計、関係団体の財政状況及び健全化判断比率'!BS10="","",'各会計、関係団体の財政状況及び健全化判断比率'!BS10)</f>
        <v>彦根市事業公社</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滋賀県後期高齢者医療広域連合（一般会計）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滋賀県後期高齢者医療広域連合（後期高齢者医療特別会計）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16</v>
      </c>
      <c r="BX40" s="370"/>
      <c r="BY40" s="371" t="str">
        <f>IF('各会計、関係団体の財政状況及び健全化判断比率'!B74="","",'各会計、関係団体の財政状況及び健全化判断比率'!B74)</f>
        <v>大滝山林組合（一般会計）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17</v>
      </c>
      <c r="BX41" s="370"/>
      <c r="BY41" s="371" t="str">
        <f>IF('各会計、関係団体の財政状況及び健全化判断比率'!B75="","",'各会計、関係団体の財政状況及び健全化判断比率'!B75)</f>
        <v>大滝山林組合（林産物栽培特別会計）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18</v>
      </c>
      <c r="BX42" s="370"/>
      <c r="BY42" s="371" t="str">
        <f>IF('各会計、関係団体の財政状況及び健全化判断比率'!B76="","",'各会計、関係団体の財政状況及び健全化判断比率'!B76)</f>
        <v>大滝山林組合（高取山森林空間利活用特別会計）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7" t="s">
        <v>204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539</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496</v>
      </c>
      <c r="G33" s="29" t="s">
        <v>497</v>
      </c>
      <c r="H33" s="29" t="s">
        <v>498</v>
      </c>
      <c r="I33" s="29" t="s">
        <v>499</v>
      </c>
      <c r="J33" s="30" t="s">
        <v>500</v>
      </c>
      <c r="K33" s="22"/>
      <c r="L33" s="22"/>
      <c r="M33" s="22"/>
      <c r="N33" s="22"/>
      <c r="O33" s="22"/>
      <c r="P33" s="22"/>
    </row>
    <row r="34" spans="1:16" ht="39" customHeight="1" x14ac:dyDescent="0.15">
      <c r="A34" s="22"/>
      <c r="B34" s="31"/>
      <c r="C34" s="1182" t="s">
        <v>504</v>
      </c>
      <c r="D34" s="1182"/>
      <c r="E34" s="1183"/>
      <c r="F34" s="32">
        <v>1.88</v>
      </c>
      <c r="G34" s="33">
        <v>4.5</v>
      </c>
      <c r="H34" s="33">
        <v>5.48</v>
      </c>
      <c r="I34" s="33">
        <v>11.61</v>
      </c>
      <c r="J34" s="34">
        <v>17.03</v>
      </c>
      <c r="K34" s="22"/>
      <c r="L34" s="22"/>
      <c r="M34" s="22"/>
      <c r="N34" s="22"/>
      <c r="O34" s="22"/>
      <c r="P34" s="22"/>
    </row>
    <row r="35" spans="1:16" ht="39" customHeight="1" x14ac:dyDescent="0.15">
      <c r="A35" s="22"/>
      <c r="B35" s="35"/>
      <c r="C35" s="1176" t="s">
        <v>505</v>
      </c>
      <c r="D35" s="1177"/>
      <c r="E35" s="1178"/>
      <c r="F35" s="36">
        <v>16.809999999999999</v>
      </c>
      <c r="G35" s="37">
        <v>16.75</v>
      </c>
      <c r="H35" s="37">
        <v>17.21</v>
      </c>
      <c r="I35" s="37">
        <v>15.29</v>
      </c>
      <c r="J35" s="38">
        <v>14.19</v>
      </c>
      <c r="K35" s="22"/>
      <c r="L35" s="22"/>
      <c r="M35" s="22"/>
      <c r="N35" s="22"/>
      <c r="O35" s="22"/>
      <c r="P35" s="22"/>
    </row>
    <row r="36" spans="1:16" ht="39" customHeight="1" x14ac:dyDescent="0.15">
      <c r="A36" s="22"/>
      <c r="B36" s="35"/>
      <c r="C36" s="1176" t="s">
        <v>506</v>
      </c>
      <c r="D36" s="1177"/>
      <c r="E36" s="1178"/>
      <c r="F36" s="36">
        <v>2.25</v>
      </c>
      <c r="G36" s="37">
        <v>3.72</v>
      </c>
      <c r="H36" s="37">
        <v>4.4800000000000004</v>
      </c>
      <c r="I36" s="37">
        <v>2.62</v>
      </c>
      <c r="J36" s="38">
        <v>8.44</v>
      </c>
      <c r="K36" s="22"/>
      <c r="L36" s="22"/>
      <c r="M36" s="22"/>
      <c r="N36" s="22"/>
      <c r="O36" s="22"/>
      <c r="P36" s="22"/>
    </row>
    <row r="37" spans="1:16" ht="39" customHeight="1" x14ac:dyDescent="0.15">
      <c r="A37" s="22"/>
      <c r="B37" s="35"/>
      <c r="C37" s="1176" t="s">
        <v>507</v>
      </c>
      <c r="D37" s="1177"/>
      <c r="E37" s="1178"/>
      <c r="F37" s="36" t="s">
        <v>455</v>
      </c>
      <c r="G37" s="37" t="s">
        <v>455</v>
      </c>
      <c r="H37" s="37" t="s">
        <v>455</v>
      </c>
      <c r="I37" s="37">
        <v>2.5</v>
      </c>
      <c r="J37" s="38">
        <v>3.24</v>
      </c>
      <c r="K37" s="22"/>
      <c r="L37" s="22"/>
      <c r="M37" s="22"/>
      <c r="N37" s="22"/>
      <c r="O37" s="22"/>
      <c r="P37" s="22"/>
    </row>
    <row r="38" spans="1:16" ht="39" customHeight="1" x14ac:dyDescent="0.15">
      <c r="A38" s="22"/>
      <c r="B38" s="35"/>
      <c r="C38" s="1176" t="s">
        <v>508</v>
      </c>
      <c r="D38" s="1177"/>
      <c r="E38" s="1178"/>
      <c r="F38" s="36">
        <v>1.79</v>
      </c>
      <c r="G38" s="37">
        <v>0.14000000000000001</v>
      </c>
      <c r="H38" s="37">
        <v>0.18</v>
      </c>
      <c r="I38" s="37">
        <v>0.12</v>
      </c>
      <c r="J38" s="38">
        <v>0.43</v>
      </c>
      <c r="K38" s="22"/>
      <c r="L38" s="22"/>
      <c r="M38" s="22"/>
      <c r="N38" s="22"/>
      <c r="O38" s="22"/>
      <c r="P38" s="22"/>
    </row>
    <row r="39" spans="1:16" ht="39" customHeight="1" x14ac:dyDescent="0.15">
      <c r="A39" s="22"/>
      <c r="B39" s="35"/>
      <c r="C39" s="1176" t="s">
        <v>509</v>
      </c>
      <c r="D39" s="1177"/>
      <c r="E39" s="1178"/>
      <c r="F39" s="36">
        <v>7.0000000000000007E-2</v>
      </c>
      <c r="G39" s="37">
        <v>0.32</v>
      </c>
      <c r="H39" s="37">
        <v>0.02</v>
      </c>
      <c r="I39" s="37">
        <v>0</v>
      </c>
      <c r="J39" s="38">
        <v>0.28000000000000003</v>
      </c>
      <c r="K39" s="22"/>
      <c r="L39" s="22"/>
      <c r="M39" s="22"/>
      <c r="N39" s="22"/>
      <c r="O39" s="22"/>
      <c r="P39" s="22"/>
    </row>
    <row r="40" spans="1:16" ht="39" customHeight="1" x14ac:dyDescent="0.15">
      <c r="A40" s="22"/>
      <c r="B40" s="35"/>
      <c r="C40" s="1176" t="s">
        <v>510</v>
      </c>
      <c r="D40" s="1177"/>
      <c r="E40" s="1178"/>
      <c r="F40" s="36">
        <v>0.08</v>
      </c>
      <c r="G40" s="37">
        <v>0.08</v>
      </c>
      <c r="H40" s="37">
        <v>7.0000000000000007E-2</v>
      </c>
      <c r="I40" s="37">
        <v>0.08</v>
      </c>
      <c r="J40" s="38">
        <v>7.0000000000000007E-2</v>
      </c>
      <c r="K40" s="22"/>
      <c r="L40" s="22"/>
      <c r="M40" s="22"/>
      <c r="N40" s="22"/>
      <c r="O40" s="22"/>
      <c r="P40" s="22"/>
    </row>
    <row r="41" spans="1:16" ht="39" customHeight="1" x14ac:dyDescent="0.15">
      <c r="A41" s="22"/>
      <c r="B41" s="35"/>
      <c r="C41" s="1176" t="s">
        <v>511</v>
      </c>
      <c r="D41" s="1177"/>
      <c r="E41" s="1178"/>
      <c r="F41" s="36">
        <v>0.09</v>
      </c>
      <c r="G41" s="37">
        <v>7.0000000000000007E-2</v>
      </c>
      <c r="H41" s="37">
        <v>0.06</v>
      </c>
      <c r="I41" s="37">
        <v>0</v>
      </c>
      <c r="J41" s="38">
        <v>0</v>
      </c>
      <c r="K41" s="22"/>
      <c r="L41" s="22"/>
      <c r="M41" s="22"/>
      <c r="N41" s="22"/>
      <c r="O41" s="22"/>
      <c r="P41" s="22"/>
    </row>
    <row r="42" spans="1:16" ht="39" customHeight="1" x14ac:dyDescent="0.15">
      <c r="A42" s="22"/>
      <c r="B42" s="39"/>
      <c r="C42" s="1176" t="s">
        <v>512</v>
      </c>
      <c r="D42" s="1177"/>
      <c r="E42" s="1178"/>
      <c r="F42" s="36" t="s">
        <v>455</v>
      </c>
      <c r="G42" s="37" t="s">
        <v>455</v>
      </c>
      <c r="H42" s="37" t="s">
        <v>455</v>
      </c>
      <c r="I42" s="37" t="s">
        <v>455</v>
      </c>
      <c r="J42" s="38" t="s">
        <v>455</v>
      </c>
      <c r="K42" s="22"/>
      <c r="L42" s="22"/>
      <c r="M42" s="22"/>
      <c r="N42" s="22"/>
      <c r="O42" s="22"/>
      <c r="P42" s="22"/>
    </row>
    <row r="43" spans="1:16" ht="39" customHeight="1" thickBot="1" x14ac:dyDescent="0.2">
      <c r="A43" s="22"/>
      <c r="B43" s="40"/>
      <c r="C43" s="1179" t="s">
        <v>513</v>
      </c>
      <c r="D43" s="1180"/>
      <c r="E43" s="1181"/>
      <c r="F43" s="41">
        <v>0.79</v>
      </c>
      <c r="G43" s="42">
        <v>1.17</v>
      </c>
      <c r="H43" s="42">
        <v>0.42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AFduzZ9Fipl4M/CuZHgDrjt0FRJyo93y9xGU5WZPGhUpPxgMwNqEFHAOBXCp+cK5k+47iNfUfhu8V6IFeLedw==" saltValue="ta3uE/WAeLt4QzoADtay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496</v>
      </c>
      <c r="L44" s="56" t="s">
        <v>497</v>
      </c>
      <c r="M44" s="56" t="s">
        <v>498</v>
      </c>
      <c r="N44" s="56" t="s">
        <v>499</v>
      </c>
      <c r="O44" s="57" t="s">
        <v>500</v>
      </c>
      <c r="P44" s="48"/>
      <c r="Q44" s="48"/>
      <c r="R44" s="48"/>
      <c r="S44" s="48"/>
      <c r="T44" s="48"/>
      <c r="U44" s="48"/>
    </row>
    <row r="45" spans="1:21" ht="30.75" customHeight="1" x14ac:dyDescent="0.15">
      <c r="A45" s="48"/>
      <c r="B45" s="1202" t="s">
        <v>11</v>
      </c>
      <c r="C45" s="1203"/>
      <c r="D45" s="58"/>
      <c r="E45" s="1208" t="s">
        <v>12</v>
      </c>
      <c r="F45" s="1208"/>
      <c r="G45" s="1208"/>
      <c r="H45" s="1208"/>
      <c r="I45" s="1208"/>
      <c r="J45" s="1209"/>
      <c r="K45" s="59">
        <v>3335</v>
      </c>
      <c r="L45" s="60">
        <v>3358</v>
      </c>
      <c r="M45" s="60">
        <v>3457</v>
      </c>
      <c r="N45" s="60">
        <v>3491</v>
      </c>
      <c r="O45" s="61">
        <v>3687</v>
      </c>
      <c r="P45" s="48"/>
      <c r="Q45" s="48"/>
      <c r="R45" s="48"/>
      <c r="S45" s="48"/>
      <c r="T45" s="48"/>
      <c r="U45" s="48"/>
    </row>
    <row r="46" spans="1:21" ht="30.75" customHeight="1" x14ac:dyDescent="0.15">
      <c r="A46" s="48"/>
      <c r="B46" s="1204"/>
      <c r="C46" s="1205"/>
      <c r="D46" s="62"/>
      <c r="E46" s="1186" t="s">
        <v>13</v>
      </c>
      <c r="F46" s="1186"/>
      <c r="G46" s="1186"/>
      <c r="H46" s="1186"/>
      <c r="I46" s="1186"/>
      <c r="J46" s="1187"/>
      <c r="K46" s="63" t="s">
        <v>455</v>
      </c>
      <c r="L46" s="64" t="s">
        <v>455</v>
      </c>
      <c r="M46" s="64" t="s">
        <v>455</v>
      </c>
      <c r="N46" s="64" t="s">
        <v>455</v>
      </c>
      <c r="O46" s="65" t="s">
        <v>455</v>
      </c>
      <c r="P46" s="48"/>
      <c r="Q46" s="48"/>
      <c r="R46" s="48"/>
      <c r="S46" s="48"/>
      <c r="T46" s="48"/>
      <c r="U46" s="48"/>
    </row>
    <row r="47" spans="1:21" ht="30.75" customHeight="1" x14ac:dyDescent="0.15">
      <c r="A47" s="48"/>
      <c r="B47" s="1204"/>
      <c r="C47" s="1205"/>
      <c r="D47" s="62"/>
      <c r="E47" s="1186" t="s">
        <v>14</v>
      </c>
      <c r="F47" s="1186"/>
      <c r="G47" s="1186"/>
      <c r="H47" s="1186"/>
      <c r="I47" s="1186"/>
      <c r="J47" s="1187"/>
      <c r="K47" s="63" t="s">
        <v>455</v>
      </c>
      <c r="L47" s="64" t="s">
        <v>455</v>
      </c>
      <c r="M47" s="64" t="s">
        <v>455</v>
      </c>
      <c r="N47" s="64" t="s">
        <v>455</v>
      </c>
      <c r="O47" s="65" t="s">
        <v>455</v>
      </c>
      <c r="P47" s="48"/>
      <c r="Q47" s="48"/>
      <c r="R47" s="48"/>
      <c r="S47" s="48"/>
      <c r="T47" s="48"/>
      <c r="U47" s="48"/>
    </row>
    <row r="48" spans="1:21" ht="30.75" customHeight="1" x14ac:dyDescent="0.15">
      <c r="A48" s="48"/>
      <c r="B48" s="1204"/>
      <c r="C48" s="1205"/>
      <c r="D48" s="62"/>
      <c r="E48" s="1186" t="s">
        <v>15</v>
      </c>
      <c r="F48" s="1186"/>
      <c r="G48" s="1186"/>
      <c r="H48" s="1186"/>
      <c r="I48" s="1186"/>
      <c r="J48" s="1187"/>
      <c r="K48" s="63">
        <v>3430</v>
      </c>
      <c r="L48" s="64">
        <v>3504</v>
      </c>
      <c r="M48" s="64">
        <v>2898</v>
      </c>
      <c r="N48" s="64">
        <v>2938</v>
      </c>
      <c r="O48" s="65">
        <v>2753</v>
      </c>
      <c r="P48" s="48"/>
      <c r="Q48" s="48"/>
      <c r="R48" s="48"/>
      <c r="S48" s="48"/>
      <c r="T48" s="48"/>
      <c r="U48" s="48"/>
    </row>
    <row r="49" spans="1:21" ht="30.75" customHeight="1" x14ac:dyDescent="0.15">
      <c r="A49" s="48"/>
      <c r="B49" s="1204"/>
      <c r="C49" s="1205"/>
      <c r="D49" s="62"/>
      <c r="E49" s="1186" t="s">
        <v>16</v>
      </c>
      <c r="F49" s="1186"/>
      <c r="G49" s="1186"/>
      <c r="H49" s="1186"/>
      <c r="I49" s="1186"/>
      <c r="J49" s="1187"/>
      <c r="K49" s="63">
        <v>6</v>
      </c>
      <c r="L49" s="64">
        <v>4</v>
      </c>
      <c r="M49" s="64">
        <v>1</v>
      </c>
      <c r="N49" s="64">
        <v>1</v>
      </c>
      <c r="O49" s="65">
        <v>0</v>
      </c>
      <c r="P49" s="48"/>
      <c r="Q49" s="48"/>
      <c r="R49" s="48"/>
      <c r="S49" s="48"/>
      <c r="T49" s="48"/>
      <c r="U49" s="48"/>
    </row>
    <row r="50" spans="1:21" ht="30.75" customHeight="1" x14ac:dyDescent="0.15">
      <c r="A50" s="48"/>
      <c r="B50" s="1204"/>
      <c r="C50" s="1205"/>
      <c r="D50" s="62"/>
      <c r="E50" s="1186" t="s">
        <v>17</v>
      </c>
      <c r="F50" s="1186"/>
      <c r="G50" s="1186"/>
      <c r="H50" s="1186"/>
      <c r="I50" s="1186"/>
      <c r="J50" s="1187"/>
      <c r="K50" s="63">
        <v>2</v>
      </c>
      <c r="L50" s="64">
        <v>2</v>
      </c>
      <c r="M50" s="64">
        <v>2</v>
      </c>
      <c r="N50" s="64">
        <v>2</v>
      </c>
      <c r="O50" s="65">
        <v>2</v>
      </c>
      <c r="P50" s="48"/>
      <c r="Q50" s="48"/>
      <c r="R50" s="48"/>
      <c r="S50" s="48"/>
      <c r="T50" s="48"/>
      <c r="U50" s="48"/>
    </row>
    <row r="51" spans="1:21" ht="30.75" customHeight="1" x14ac:dyDescent="0.15">
      <c r="A51" s="48"/>
      <c r="B51" s="1206"/>
      <c r="C51" s="1207"/>
      <c r="D51" s="66"/>
      <c r="E51" s="1186" t="s">
        <v>18</v>
      </c>
      <c r="F51" s="1186"/>
      <c r="G51" s="1186"/>
      <c r="H51" s="1186"/>
      <c r="I51" s="1186"/>
      <c r="J51" s="1187"/>
      <c r="K51" s="63">
        <v>0</v>
      </c>
      <c r="L51" s="64" t="s">
        <v>455</v>
      </c>
      <c r="M51" s="64" t="s">
        <v>455</v>
      </c>
      <c r="N51" s="64">
        <v>4</v>
      </c>
      <c r="O51" s="65" t="s">
        <v>455</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5108</v>
      </c>
      <c r="L52" s="64">
        <v>5175</v>
      </c>
      <c r="M52" s="64">
        <v>5253</v>
      </c>
      <c r="N52" s="64">
        <v>5069</v>
      </c>
      <c r="O52" s="65">
        <v>5019</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1665</v>
      </c>
      <c r="L53" s="69">
        <v>1693</v>
      </c>
      <c r="M53" s="69">
        <v>1105</v>
      </c>
      <c r="N53" s="69">
        <v>1367</v>
      </c>
      <c r="O53" s="70">
        <v>1423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514</v>
      </c>
      <c r="P55" s="48"/>
      <c r="Q55" s="48"/>
      <c r="R55" s="48"/>
      <c r="S55" s="48"/>
      <c r="T55" s="48"/>
      <c r="U55" s="48"/>
    </row>
    <row r="56" spans="1:21" ht="31.5" customHeight="1" thickBot="1" x14ac:dyDescent="0.2">
      <c r="A56" s="48"/>
      <c r="B56" s="76"/>
      <c r="C56" s="77"/>
      <c r="D56" s="77"/>
      <c r="E56" s="78"/>
      <c r="F56" s="78"/>
      <c r="G56" s="78"/>
      <c r="H56" s="78"/>
      <c r="I56" s="78"/>
      <c r="J56" s="79" t="s">
        <v>2</v>
      </c>
      <c r="K56" s="80" t="s">
        <v>515</v>
      </c>
      <c r="L56" s="81" t="s">
        <v>516</v>
      </c>
      <c r="M56" s="81" t="s">
        <v>517</v>
      </c>
      <c r="N56" s="81" t="s">
        <v>518</v>
      </c>
      <c r="O56" s="82" t="s">
        <v>519</v>
      </c>
      <c r="P56" s="48"/>
      <c r="Q56" s="48"/>
      <c r="R56" s="48"/>
      <c r="S56" s="48"/>
      <c r="T56" s="48"/>
      <c r="U56" s="48"/>
    </row>
    <row r="57" spans="1:21" ht="31.5" customHeight="1" x14ac:dyDescent="0.15">
      <c r="B57" s="1192" t="s">
        <v>25</v>
      </c>
      <c r="C57" s="1193"/>
      <c r="D57" s="1196" t="s">
        <v>26</v>
      </c>
      <c r="E57" s="1197"/>
      <c r="F57" s="1197"/>
      <c r="G57" s="1197"/>
      <c r="H57" s="1197"/>
      <c r="I57" s="1197"/>
      <c r="J57" s="1198"/>
      <c r="K57" s="83"/>
      <c r="L57" s="84"/>
      <c r="M57" s="84"/>
      <c r="N57" s="84"/>
      <c r="O57" s="85"/>
    </row>
    <row r="58" spans="1:21" ht="31.5" customHeight="1" thickBot="1" x14ac:dyDescent="0.2">
      <c r="B58" s="1194"/>
      <c r="C58" s="1195"/>
      <c r="D58" s="1199" t="s">
        <v>27</v>
      </c>
      <c r="E58" s="1200"/>
      <c r="F58" s="1200"/>
      <c r="G58" s="1200"/>
      <c r="H58" s="1200"/>
      <c r="I58" s="1200"/>
      <c r="J58" s="120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Lps5lxYwes47rx0tvUrhNWmTXjTNS6AoNVzQThS1ukIa7kNfK306PgoSGehkWbWMzd6bOV0qKO0klpcSeSAuw==" saltValue="7aFVVt66sN2pruOS39T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496</v>
      </c>
      <c r="J40" s="100" t="s">
        <v>497</v>
      </c>
      <c r="K40" s="100" t="s">
        <v>498</v>
      </c>
      <c r="L40" s="100" t="s">
        <v>499</v>
      </c>
      <c r="M40" s="101" t="s">
        <v>500</v>
      </c>
    </row>
    <row r="41" spans="2:13" ht="27.75" customHeight="1" x14ac:dyDescent="0.15">
      <c r="B41" s="1222" t="s">
        <v>30</v>
      </c>
      <c r="C41" s="1223"/>
      <c r="D41" s="102"/>
      <c r="E41" s="1224" t="s">
        <v>31</v>
      </c>
      <c r="F41" s="1224"/>
      <c r="G41" s="1224"/>
      <c r="H41" s="1225"/>
      <c r="I41" s="351">
        <v>39441</v>
      </c>
      <c r="J41" s="352">
        <v>40155</v>
      </c>
      <c r="K41" s="352">
        <v>41980</v>
      </c>
      <c r="L41" s="352">
        <v>47728</v>
      </c>
      <c r="M41" s="353">
        <v>51504</v>
      </c>
    </row>
    <row r="42" spans="2:13" ht="27.75" customHeight="1" x14ac:dyDescent="0.15">
      <c r="B42" s="1212"/>
      <c r="C42" s="1213"/>
      <c r="D42" s="103"/>
      <c r="E42" s="1216" t="s">
        <v>32</v>
      </c>
      <c r="F42" s="1216"/>
      <c r="G42" s="1216"/>
      <c r="H42" s="1217"/>
      <c r="I42" s="354">
        <v>7</v>
      </c>
      <c r="J42" s="355">
        <v>5</v>
      </c>
      <c r="K42" s="355">
        <v>4</v>
      </c>
      <c r="L42" s="355">
        <v>2</v>
      </c>
      <c r="M42" s="356" t="s">
        <v>455</v>
      </c>
    </row>
    <row r="43" spans="2:13" ht="27.75" customHeight="1" x14ac:dyDescent="0.15">
      <c r="B43" s="1212"/>
      <c r="C43" s="1213"/>
      <c r="D43" s="103"/>
      <c r="E43" s="1216" t="s">
        <v>33</v>
      </c>
      <c r="F43" s="1216"/>
      <c r="G43" s="1216"/>
      <c r="H43" s="1217"/>
      <c r="I43" s="354">
        <v>40503</v>
      </c>
      <c r="J43" s="355">
        <v>39629</v>
      </c>
      <c r="K43" s="355">
        <v>35893</v>
      </c>
      <c r="L43" s="355">
        <v>32505</v>
      </c>
      <c r="M43" s="356">
        <v>28998</v>
      </c>
    </row>
    <row r="44" spans="2:13" ht="27.75" customHeight="1" x14ac:dyDescent="0.15">
      <c r="B44" s="1212"/>
      <c r="C44" s="1213"/>
      <c r="D44" s="103"/>
      <c r="E44" s="1216" t="s">
        <v>34</v>
      </c>
      <c r="F44" s="1216"/>
      <c r="G44" s="1216"/>
      <c r="H44" s="1217"/>
      <c r="I44" s="354">
        <v>8</v>
      </c>
      <c r="J44" s="355">
        <v>3</v>
      </c>
      <c r="K44" s="355">
        <v>2</v>
      </c>
      <c r="L44" s="355">
        <v>1</v>
      </c>
      <c r="M44" s="356">
        <v>1</v>
      </c>
    </row>
    <row r="45" spans="2:13" ht="27.75" customHeight="1" x14ac:dyDescent="0.15">
      <c r="B45" s="1212"/>
      <c r="C45" s="1213"/>
      <c r="D45" s="103"/>
      <c r="E45" s="1216" t="s">
        <v>35</v>
      </c>
      <c r="F45" s="1216"/>
      <c r="G45" s="1216"/>
      <c r="H45" s="1217"/>
      <c r="I45" s="354">
        <v>5221</v>
      </c>
      <c r="J45" s="355">
        <v>5251</v>
      </c>
      <c r="K45" s="355">
        <v>5417</v>
      </c>
      <c r="L45" s="355">
        <v>5005</v>
      </c>
      <c r="M45" s="356">
        <v>4979</v>
      </c>
    </row>
    <row r="46" spans="2:13" ht="27.75" customHeight="1" x14ac:dyDescent="0.15">
      <c r="B46" s="1212"/>
      <c r="C46" s="1213"/>
      <c r="D46" s="104"/>
      <c r="E46" s="1216" t="s">
        <v>36</v>
      </c>
      <c r="F46" s="1216"/>
      <c r="G46" s="1216"/>
      <c r="H46" s="1217"/>
      <c r="I46" s="354">
        <v>2</v>
      </c>
      <c r="J46" s="355">
        <v>0</v>
      </c>
      <c r="K46" s="355">
        <v>0</v>
      </c>
      <c r="L46" s="355" t="s">
        <v>455</v>
      </c>
      <c r="M46" s="356" t="s">
        <v>455</v>
      </c>
    </row>
    <row r="47" spans="2:13" ht="27.75" customHeight="1" x14ac:dyDescent="0.15">
      <c r="B47" s="1212"/>
      <c r="C47" s="1213"/>
      <c r="D47" s="105"/>
      <c r="E47" s="1226" t="s">
        <v>37</v>
      </c>
      <c r="F47" s="1227"/>
      <c r="G47" s="1227"/>
      <c r="H47" s="1228"/>
      <c r="I47" s="354" t="s">
        <v>455</v>
      </c>
      <c r="J47" s="355" t="s">
        <v>455</v>
      </c>
      <c r="K47" s="355" t="s">
        <v>455</v>
      </c>
      <c r="L47" s="355" t="s">
        <v>455</v>
      </c>
      <c r="M47" s="356" t="s">
        <v>455</v>
      </c>
    </row>
    <row r="48" spans="2:13" ht="27.75" customHeight="1" x14ac:dyDescent="0.15">
      <c r="B48" s="1212"/>
      <c r="C48" s="1213"/>
      <c r="D48" s="103"/>
      <c r="E48" s="1216" t="s">
        <v>38</v>
      </c>
      <c r="F48" s="1216"/>
      <c r="G48" s="1216"/>
      <c r="H48" s="1217"/>
      <c r="I48" s="354" t="s">
        <v>455</v>
      </c>
      <c r="J48" s="355" t="s">
        <v>455</v>
      </c>
      <c r="K48" s="355" t="s">
        <v>455</v>
      </c>
      <c r="L48" s="355" t="s">
        <v>455</v>
      </c>
      <c r="M48" s="356" t="s">
        <v>455</v>
      </c>
    </row>
    <row r="49" spans="2:13" ht="27.75" customHeight="1" x14ac:dyDescent="0.15">
      <c r="B49" s="1214"/>
      <c r="C49" s="1215"/>
      <c r="D49" s="103"/>
      <c r="E49" s="1216" t="s">
        <v>39</v>
      </c>
      <c r="F49" s="1216"/>
      <c r="G49" s="1216"/>
      <c r="H49" s="1217"/>
      <c r="I49" s="354" t="s">
        <v>455</v>
      </c>
      <c r="J49" s="355" t="s">
        <v>455</v>
      </c>
      <c r="K49" s="355" t="s">
        <v>455</v>
      </c>
      <c r="L49" s="355" t="s">
        <v>455</v>
      </c>
      <c r="M49" s="356" t="s">
        <v>455</v>
      </c>
    </row>
    <row r="50" spans="2:13" ht="27.75" customHeight="1" x14ac:dyDescent="0.15">
      <c r="B50" s="1210" t="s">
        <v>40</v>
      </c>
      <c r="C50" s="1211"/>
      <c r="D50" s="106"/>
      <c r="E50" s="1216" t="s">
        <v>41</v>
      </c>
      <c r="F50" s="1216"/>
      <c r="G50" s="1216"/>
      <c r="H50" s="1217"/>
      <c r="I50" s="354">
        <v>9582</v>
      </c>
      <c r="J50" s="355">
        <v>8546</v>
      </c>
      <c r="K50" s="355">
        <v>8464</v>
      </c>
      <c r="L50" s="355">
        <v>8019</v>
      </c>
      <c r="M50" s="356">
        <v>8692</v>
      </c>
    </row>
    <row r="51" spans="2:13" ht="27.75" customHeight="1" x14ac:dyDescent="0.15">
      <c r="B51" s="1212"/>
      <c r="C51" s="1213"/>
      <c r="D51" s="103"/>
      <c r="E51" s="1216" t="s">
        <v>42</v>
      </c>
      <c r="F51" s="1216"/>
      <c r="G51" s="1216"/>
      <c r="H51" s="1217"/>
      <c r="I51" s="354">
        <v>13519</v>
      </c>
      <c r="J51" s="355">
        <v>13562</v>
      </c>
      <c r="K51" s="355">
        <v>12753</v>
      </c>
      <c r="L51" s="355">
        <v>12373</v>
      </c>
      <c r="M51" s="356">
        <v>11710</v>
      </c>
    </row>
    <row r="52" spans="2:13" ht="27.75" customHeight="1" x14ac:dyDescent="0.15">
      <c r="B52" s="1214"/>
      <c r="C52" s="1215"/>
      <c r="D52" s="103"/>
      <c r="E52" s="1216" t="s">
        <v>43</v>
      </c>
      <c r="F52" s="1216"/>
      <c r="G52" s="1216"/>
      <c r="H52" s="1217"/>
      <c r="I52" s="354">
        <v>52789</v>
      </c>
      <c r="J52" s="355">
        <v>52105</v>
      </c>
      <c r="K52" s="355">
        <v>53208</v>
      </c>
      <c r="L52" s="355">
        <v>54842</v>
      </c>
      <c r="M52" s="356">
        <v>54353</v>
      </c>
    </row>
    <row r="53" spans="2:13" ht="27.75" customHeight="1" thickBot="1" x14ac:dyDescent="0.2">
      <c r="B53" s="1218" t="s">
        <v>44</v>
      </c>
      <c r="C53" s="1219"/>
      <c r="D53" s="107"/>
      <c r="E53" s="1220" t="s">
        <v>45</v>
      </c>
      <c r="F53" s="1220"/>
      <c r="G53" s="1220"/>
      <c r="H53" s="1221"/>
      <c r="I53" s="357">
        <v>9292</v>
      </c>
      <c r="J53" s="358">
        <v>10831</v>
      </c>
      <c r="K53" s="358">
        <v>8871</v>
      </c>
      <c r="L53" s="358">
        <v>10006</v>
      </c>
      <c r="M53" s="359">
        <v>10727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X6omEgaoj/1HVQDv0rzV5dh2Gq9uyfTCRiPQ2JDa2uqTHYoVqto8IszZcwBbFpMskCWqJ/9AjiiQDY8eIgiWg==" saltValue="HAY1M7NKAzouzZccQFqH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498</v>
      </c>
      <c r="G54" s="116" t="s">
        <v>499</v>
      </c>
      <c r="H54" s="117" t="s">
        <v>500</v>
      </c>
    </row>
    <row r="55" spans="2:8" ht="52.5" customHeight="1" x14ac:dyDescent="0.15">
      <c r="B55" s="118"/>
      <c r="C55" s="1237" t="s">
        <v>48</v>
      </c>
      <c r="D55" s="1237"/>
      <c r="E55" s="1238"/>
      <c r="F55" s="119">
        <v>2787</v>
      </c>
      <c r="G55" s="119">
        <v>2675</v>
      </c>
      <c r="H55" s="120">
        <v>2716</v>
      </c>
    </row>
    <row r="56" spans="2:8" ht="52.5" customHeight="1" x14ac:dyDescent="0.15">
      <c r="B56" s="121"/>
      <c r="C56" s="1239" t="s">
        <v>49</v>
      </c>
      <c r="D56" s="1239"/>
      <c r="E56" s="1240"/>
      <c r="F56" s="122">
        <v>288</v>
      </c>
      <c r="G56" s="122">
        <v>288</v>
      </c>
      <c r="H56" s="123">
        <v>488</v>
      </c>
    </row>
    <row r="57" spans="2:8" ht="53.25" customHeight="1" x14ac:dyDescent="0.15">
      <c r="B57" s="121"/>
      <c r="C57" s="1241" t="s">
        <v>50</v>
      </c>
      <c r="D57" s="1241"/>
      <c r="E57" s="1242"/>
      <c r="F57" s="124">
        <v>3577</v>
      </c>
      <c r="G57" s="124">
        <v>3526</v>
      </c>
      <c r="H57" s="125">
        <v>3859</v>
      </c>
    </row>
    <row r="58" spans="2:8" ht="45.75" customHeight="1" x14ac:dyDescent="0.15">
      <c r="B58" s="126"/>
      <c r="C58" s="1229" t="s">
        <v>533</v>
      </c>
      <c r="D58" s="1230"/>
      <c r="E58" s="1231"/>
      <c r="F58" s="127">
        <v>1411</v>
      </c>
      <c r="G58" s="127">
        <v>1415</v>
      </c>
      <c r="H58" s="128">
        <v>1519</v>
      </c>
    </row>
    <row r="59" spans="2:8" ht="45.75" customHeight="1" x14ac:dyDescent="0.15">
      <c r="B59" s="126"/>
      <c r="C59" s="1229" t="s">
        <v>534</v>
      </c>
      <c r="D59" s="1230"/>
      <c r="E59" s="1231"/>
      <c r="F59" s="127">
        <v>346</v>
      </c>
      <c r="G59" s="127">
        <v>359</v>
      </c>
      <c r="H59" s="128">
        <v>471</v>
      </c>
    </row>
    <row r="60" spans="2:8" ht="45.75" customHeight="1" x14ac:dyDescent="0.15">
      <c r="B60" s="126"/>
      <c r="C60" s="1229" t="s">
        <v>535</v>
      </c>
      <c r="D60" s="1230"/>
      <c r="E60" s="1231"/>
      <c r="F60" s="127">
        <v>446</v>
      </c>
      <c r="G60" s="127">
        <v>451</v>
      </c>
      <c r="H60" s="128">
        <v>410</v>
      </c>
    </row>
    <row r="61" spans="2:8" ht="45.75" customHeight="1" x14ac:dyDescent="0.15">
      <c r="B61" s="126"/>
      <c r="C61" s="1229" t="s">
        <v>536</v>
      </c>
      <c r="D61" s="1230"/>
      <c r="E61" s="1231"/>
      <c r="F61" s="127">
        <v>253</v>
      </c>
      <c r="G61" s="127">
        <v>248</v>
      </c>
      <c r="H61" s="128">
        <v>338</v>
      </c>
    </row>
    <row r="62" spans="2:8" ht="45.75" customHeight="1" thickBot="1" x14ac:dyDescent="0.2">
      <c r="B62" s="129"/>
      <c r="C62" s="1232" t="s">
        <v>537</v>
      </c>
      <c r="D62" s="1233"/>
      <c r="E62" s="1234"/>
      <c r="F62" s="130">
        <v>413</v>
      </c>
      <c r="G62" s="130">
        <v>411</v>
      </c>
      <c r="H62" s="131">
        <v>309</v>
      </c>
    </row>
    <row r="63" spans="2:8" ht="52.5" customHeight="1" thickBot="1" x14ac:dyDescent="0.2">
      <c r="B63" s="132"/>
      <c r="C63" s="1235" t="s">
        <v>51</v>
      </c>
      <c r="D63" s="1235"/>
      <c r="E63" s="1236"/>
      <c r="F63" s="133">
        <v>6652</v>
      </c>
      <c r="G63" s="133">
        <v>6489</v>
      </c>
      <c r="H63" s="134">
        <v>7063</v>
      </c>
    </row>
    <row r="64" spans="2:8" x14ac:dyDescent="0.15"/>
  </sheetData>
  <sheetProtection algorithmName="SHA-512" hashValue="p9niU7McwqfawAcHcpsikxmwOy/XXFnJ2LdLyO278rpcDPpV0V/SrbnelpxIYl60be4IwDFYBVAhNEcbbq1yvg==" saltValue="UVRZz/dqi+3N4uvJKoU9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FCB54-84C1-488B-8B40-E8CB93FF3896}">
  <sheetPr>
    <pageSetUpPr fitToPage="1"/>
  </sheetPr>
  <dimension ref="A1:DE85"/>
  <sheetViews>
    <sheetView showGridLines="0" zoomScale="55" zoomScaleNormal="55" zoomScaleSheetLayoutView="55" workbookViewId="0"/>
  </sheetViews>
  <sheetFormatPr defaultColWidth="0" defaultRowHeight="13.5" customHeight="1" zeroHeight="1" x14ac:dyDescent="0.15"/>
  <cols>
    <col min="1" max="1" width="6.375" style="1245" customWidth="1"/>
    <col min="2" max="107" width="2.5" style="1245" customWidth="1"/>
    <col min="108" max="108" width="6.125" style="1252" customWidth="1"/>
    <col min="109" max="109" width="5.875" style="1251" customWidth="1"/>
    <col min="110" max="16384" width="8.625" style="1245" hidden="1"/>
  </cols>
  <sheetData>
    <row r="1" spans="1:109" ht="42.75" customHeight="1" x14ac:dyDescent="0.15">
      <c r="A1" s="1243"/>
      <c r="B1" s="1244"/>
      <c r="DD1" s="1245"/>
      <c r="DE1" s="1245"/>
    </row>
    <row r="2" spans="1:109" ht="25.5" customHeight="1" x14ac:dyDescent="0.15">
      <c r="A2" s="1246"/>
      <c r="C2" s="1246"/>
      <c r="O2" s="1246"/>
      <c r="P2" s="1246"/>
      <c r="Q2" s="1246"/>
      <c r="R2" s="1246"/>
      <c r="S2" s="1246"/>
      <c r="T2" s="1246"/>
      <c r="U2" s="1246"/>
      <c r="V2" s="1246"/>
      <c r="W2" s="1246"/>
      <c r="X2" s="1246"/>
      <c r="Y2" s="1246"/>
      <c r="Z2" s="1246"/>
      <c r="AA2" s="1246"/>
      <c r="AB2" s="1246"/>
      <c r="AC2" s="1246"/>
      <c r="AD2" s="1246"/>
      <c r="AE2" s="1246"/>
      <c r="AF2" s="1246"/>
      <c r="AG2" s="1246"/>
      <c r="AH2" s="1246"/>
      <c r="AI2" s="1246"/>
      <c r="AU2" s="1246"/>
      <c r="BG2" s="1246"/>
      <c r="BS2" s="1246"/>
      <c r="CE2" s="1246"/>
      <c r="CQ2" s="1246"/>
      <c r="DD2" s="1245"/>
      <c r="DE2" s="1245"/>
    </row>
    <row r="3" spans="1:109" ht="25.5" customHeight="1" x14ac:dyDescent="0.15">
      <c r="A3" s="1246"/>
      <c r="C3" s="1246"/>
      <c r="O3" s="1246"/>
      <c r="P3" s="1246"/>
      <c r="Q3" s="1246"/>
      <c r="R3" s="1246"/>
      <c r="S3" s="1246"/>
      <c r="T3" s="1246"/>
      <c r="U3" s="1246"/>
      <c r="V3" s="1246"/>
      <c r="W3" s="1246"/>
      <c r="X3" s="1246"/>
      <c r="Y3" s="1246"/>
      <c r="Z3" s="1246"/>
      <c r="AA3" s="1246"/>
      <c r="AB3" s="1246"/>
      <c r="AC3" s="1246"/>
      <c r="AD3" s="1246"/>
      <c r="AE3" s="1246"/>
      <c r="AF3" s="1246"/>
      <c r="AG3" s="1246"/>
      <c r="AH3" s="1246"/>
      <c r="AI3" s="1246"/>
      <c r="AU3" s="1246"/>
      <c r="BG3" s="1246"/>
      <c r="BS3" s="1246"/>
      <c r="CE3" s="1246"/>
      <c r="CQ3" s="1246"/>
      <c r="DD3" s="1245"/>
      <c r="DE3" s="1245"/>
    </row>
    <row r="4" spans="1:109" s="255" customFormat="1" x14ac:dyDescent="0.15">
      <c r="A4" s="1246"/>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6"/>
      <c r="BB4" s="1246"/>
      <c r="BC4" s="1246"/>
      <c r="BD4" s="1246"/>
      <c r="BE4" s="1246"/>
      <c r="BF4" s="1246"/>
      <c r="BG4" s="1246"/>
      <c r="BH4" s="1246"/>
      <c r="BI4" s="1246"/>
      <c r="BJ4" s="1246"/>
      <c r="BK4" s="1246"/>
      <c r="BL4" s="1246"/>
      <c r="BM4" s="1246"/>
      <c r="BN4" s="1246"/>
      <c r="BO4" s="1246"/>
      <c r="BP4" s="1246"/>
      <c r="BQ4" s="1246"/>
      <c r="BR4" s="1246"/>
      <c r="BS4" s="1246"/>
      <c r="BT4" s="1246"/>
      <c r="BU4" s="1246"/>
      <c r="BV4" s="1246"/>
      <c r="BW4" s="1246"/>
      <c r="BX4" s="1246"/>
      <c r="BY4" s="1246"/>
      <c r="BZ4" s="1246"/>
      <c r="CA4" s="1246"/>
      <c r="CB4" s="1246"/>
      <c r="CC4" s="1246"/>
      <c r="CD4" s="1246"/>
      <c r="CE4" s="1246"/>
      <c r="CF4" s="1246"/>
      <c r="CG4" s="1246"/>
      <c r="CH4" s="1246"/>
      <c r="CI4" s="1246"/>
      <c r="CJ4" s="1246"/>
      <c r="CK4" s="1246"/>
      <c r="CL4" s="1246"/>
      <c r="CM4" s="1246"/>
      <c r="CN4" s="1246"/>
      <c r="CO4" s="1246"/>
      <c r="CP4" s="1246"/>
      <c r="CQ4" s="1246"/>
      <c r="CR4" s="1246"/>
      <c r="CS4" s="1246"/>
      <c r="CT4" s="1246"/>
      <c r="CU4" s="1246"/>
      <c r="CV4" s="1246"/>
      <c r="CW4" s="1246"/>
      <c r="CX4" s="1246"/>
      <c r="CY4" s="1246"/>
      <c r="CZ4" s="1246"/>
      <c r="DA4" s="1246"/>
      <c r="DB4" s="1246"/>
      <c r="DC4" s="1246"/>
      <c r="DD4" s="1246"/>
      <c r="DE4" s="1246"/>
    </row>
    <row r="5" spans="1:109" s="255" customFormat="1" x14ac:dyDescent="0.15">
      <c r="A5" s="1246"/>
      <c r="B5" s="1246"/>
      <c r="C5" s="1246"/>
      <c r="D5" s="1246"/>
      <c r="E5" s="1246"/>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6"/>
      <c r="AK5" s="1246"/>
      <c r="AL5" s="1246"/>
      <c r="AM5" s="1246"/>
      <c r="AN5" s="1246"/>
      <c r="AO5" s="1246"/>
      <c r="AP5" s="1246"/>
      <c r="AQ5" s="1246"/>
      <c r="AR5" s="1246"/>
      <c r="AS5" s="1246"/>
      <c r="AT5" s="1246"/>
      <c r="AU5" s="1246"/>
      <c r="AV5" s="1246"/>
      <c r="AW5" s="1246"/>
      <c r="AX5" s="1246"/>
      <c r="AY5" s="1246"/>
      <c r="AZ5" s="1246"/>
      <c r="BA5" s="1246"/>
      <c r="BB5" s="1246"/>
      <c r="BC5" s="1246"/>
      <c r="BD5" s="1246"/>
      <c r="BE5" s="1246"/>
      <c r="BF5" s="1246"/>
      <c r="BG5" s="1246"/>
      <c r="BH5" s="1246"/>
      <c r="BI5" s="1246"/>
      <c r="BJ5" s="1246"/>
      <c r="BK5" s="1246"/>
      <c r="BL5" s="1246"/>
      <c r="BM5" s="1246"/>
      <c r="BN5" s="1246"/>
      <c r="BO5" s="1246"/>
      <c r="BP5" s="1246"/>
      <c r="BQ5" s="1246"/>
      <c r="BR5" s="1246"/>
      <c r="BS5" s="1246"/>
      <c r="BT5" s="1246"/>
      <c r="BU5" s="1246"/>
      <c r="BV5" s="1246"/>
      <c r="BW5" s="1246"/>
      <c r="BX5" s="1246"/>
      <c r="BY5" s="1246"/>
      <c r="BZ5" s="1246"/>
      <c r="CA5" s="1246"/>
      <c r="CB5" s="1246"/>
      <c r="CC5" s="1246"/>
      <c r="CD5" s="1246"/>
      <c r="CE5" s="1246"/>
      <c r="CF5" s="1246"/>
      <c r="CG5" s="1246"/>
      <c r="CH5" s="1246"/>
      <c r="CI5" s="1246"/>
      <c r="CJ5" s="1246"/>
      <c r="CK5" s="1246"/>
      <c r="CL5" s="1246"/>
      <c r="CM5" s="1246"/>
      <c r="CN5" s="1246"/>
      <c r="CO5" s="1246"/>
      <c r="CP5" s="1246"/>
      <c r="CQ5" s="1246"/>
      <c r="CR5" s="1246"/>
      <c r="CS5" s="1246"/>
      <c r="CT5" s="1246"/>
      <c r="CU5" s="1246"/>
      <c r="CV5" s="1246"/>
      <c r="CW5" s="1246"/>
      <c r="CX5" s="1246"/>
      <c r="CY5" s="1246"/>
      <c r="CZ5" s="1246"/>
      <c r="DA5" s="1246"/>
      <c r="DB5" s="1246"/>
      <c r="DC5" s="1246"/>
      <c r="DD5" s="1246"/>
      <c r="DE5" s="1246"/>
    </row>
    <row r="6" spans="1:109" s="255" customFormat="1" x14ac:dyDescent="0.15">
      <c r="A6" s="1246"/>
      <c r="B6" s="1246"/>
      <c r="C6" s="1246"/>
      <c r="D6" s="1246"/>
      <c r="E6" s="1246"/>
      <c r="F6" s="1246"/>
      <c r="G6" s="1246"/>
      <c r="H6" s="1246"/>
      <c r="I6" s="1246"/>
      <c r="J6" s="1246"/>
      <c r="K6" s="1246"/>
      <c r="L6" s="1246"/>
      <c r="M6" s="1246"/>
      <c r="N6" s="1246"/>
      <c r="O6" s="1246"/>
      <c r="P6" s="1246"/>
      <c r="Q6" s="1246"/>
      <c r="R6" s="1246"/>
      <c r="S6" s="1246"/>
      <c r="T6" s="1246"/>
      <c r="U6" s="1246"/>
      <c r="V6" s="1246"/>
      <c r="W6" s="1246"/>
      <c r="X6" s="1246"/>
      <c r="Y6" s="1246"/>
      <c r="Z6" s="1246"/>
      <c r="AA6" s="1246"/>
      <c r="AB6" s="1246"/>
      <c r="AC6" s="1246"/>
      <c r="AD6" s="1246"/>
      <c r="AE6" s="1246"/>
      <c r="AF6" s="1246"/>
      <c r="AG6" s="1246"/>
      <c r="AH6" s="1246"/>
      <c r="AI6" s="1246"/>
      <c r="AJ6" s="1246"/>
      <c r="AK6" s="1246"/>
      <c r="AL6" s="1246"/>
      <c r="AM6" s="1246"/>
      <c r="AN6" s="1246"/>
      <c r="AO6" s="1246"/>
      <c r="AP6" s="1246"/>
      <c r="AQ6" s="1246"/>
      <c r="AR6" s="1246"/>
      <c r="AS6" s="1246"/>
      <c r="AT6" s="1246"/>
      <c r="AU6" s="1246"/>
      <c r="AV6" s="1246"/>
      <c r="AW6" s="1246"/>
      <c r="AX6" s="1246"/>
      <c r="AY6" s="1246"/>
      <c r="AZ6" s="1246"/>
      <c r="BA6" s="1246"/>
      <c r="BB6" s="1246"/>
      <c r="BC6" s="1246"/>
      <c r="BD6" s="1246"/>
      <c r="BE6" s="1246"/>
      <c r="BF6" s="1246"/>
      <c r="BG6" s="1246"/>
      <c r="BH6" s="1246"/>
      <c r="BI6" s="1246"/>
      <c r="BJ6" s="1246"/>
      <c r="BK6" s="1246"/>
      <c r="BL6" s="1246"/>
      <c r="BM6" s="1246"/>
      <c r="BN6" s="1246"/>
      <c r="BO6" s="1246"/>
      <c r="BP6" s="1246"/>
      <c r="BQ6" s="1246"/>
      <c r="BR6" s="1246"/>
      <c r="BS6" s="1246"/>
      <c r="BT6" s="1246"/>
      <c r="BU6" s="1246"/>
      <c r="BV6" s="1246"/>
      <c r="BW6" s="1246"/>
      <c r="BX6" s="1246"/>
      <c r="BY6" s="1246"/>
      <c r="BZ6" s="1246"/>
      <c r="CA6" s="1246"/>
      <c r="CB6" s="1246"/>
      <c r="CC6" s="1246"/>
      <c r="CD6" s="1246"/>
      <c r="CE6" s="1246"/>
      <c r="CF6" s="1246"/>
      <c r="CG6" s="1246"/>
      <c r="CH6" s="1246"/>
      <c r="CI6" s="1246"/>
      <c r="CJ6" s="1246"/>
      <c r="CK6" s="1246"/>
      <c r="CL6" s="1246"/>
      <c r="CM6" s="1246"/>
      <c r="CN6" s="1246"/>
      <c r="CO6" s="1246"/>
      <c r="CP6" s="1246"/>
      <c r="CQ6" s="1246"/>
      <c r="CR6" s="1246"/>
      <c r="CS6" s="1246"/>
      <c r="CT6" s="1246"/>
      <c r="CU6" s="1246"/>
      <c r="CV6" s="1246"/>
      <c r="CW6" s="1246"/>
      <c r="CX6" s="1246"/>
      <c r="CY6" s="1246"/>
      <c r="CZ6" s="1246"/>
      <c r="DA6" s="1246"/>
      <c r="DB6" s="1246"/>
      <c r="DC6" s="1246"/>
      <c r="DD6" s="1246"/>
      <c r="DE6" s="1246"/>
    </row>
    <row r="7" spans="1:109" s="255" customFormat="1" x14ac:dyDescent="0.15">
      <c r="A7" s="1246"/>
      <c r="B7" s="1246"/>
      <c r="C7" s="1246"/>
      <c r="D7" s="1246"/>
      <c r="E7" s="1246"/>
      <c r="F7" s="1246"/>
      <c r="G7" s="1246"/>
      <c r="H7" s="1246"/>
      <c r="I7" s="1246"/>
      <c r="J7" s="1246"/>
      <c r="K7" s="1246"/>
      <c r="L7" s="1246"/>
      <c r="M7" s="1246"/>
      <c r="N7" s="1246"/>
      <c r="O7" s="1246"/>
      <c r="P7" s="1246"/>
      <c r="Q7" s="1246"/>
      <c r="R7" s="1246"/>
      <c r="S7" s="1246"/>
      <c r="T7" s="1246"/>
      <c r="U7" s="1246"/>
      <c r="V7" s="1246"/>
      <c r="W7" s="1246"/>
      <c r="X7" s="1246"/>
      <c r="Y7" s="1246"/>
      <c r="Z7" s="1246"/>
      <c r="AA7" s="1246"/>
      <c r="AB7" s="1246"/>
      <c r="AC7" s="1246"/>
      <c r="AD7" s="1246"/>
      <c r="AE7" s="1246"/>
      <c r="AF7" s="1246"/>
      <c r="AG7" s="1246"/>
      <c r="AH7" s="1246"/>
      <c r="AI7" s="1246"/>
      <c r="AJ7" s="1246"/>
      <c r="AK7" s="1246"/>
      <c r="AL7" s="1246"/>
      <c r="AM7" s="1246"/>
      <c r="AN7" s="1246"/>
      <c r="AO7" s="1246"/>
      <c r="AP7" s="1246"/>
      <c r="AQ7" s="1246"/>
      <c r="AR7" s="1246"/>
      <c r="AS7" s="1246"/>
      <c r="AT7" s="1246"/>
      <c r="AU7" s="1246"/>
      <c r="AV7" s="1246"/>
      <c r="AW7" s="1246"/>
      <c r="AX7" s="1246"/>
      <c r="AY7" s="1246"/>
      <c r="AZ7" s="1246"/>
      <c r="BA7" s="1246"/>
      <c r="BB7" s="1246"/>
      <c r="BC7" s="1246"/>
      <c r="BD7" s="1246"/>
      <c r="BE7" s="1246"/>
      <c r="BF7" s="1246"/>
      <c r="BG7" s="1246"/>
      <c r="BH7" s="1246"/>
      <c r="BI7" s="1246"/>
      <c r="BJ7" s="1246"/>
      <c r="BK7" s="1246"/>
      <c r="BL7" s="1246"/>
      <c r="BM7" s="1246"/>
      <c r="BN7" s="1246"/>
      <c r="BO7" s="1246"/>
      <c r="BP7" s="1246"/>
      <c r="BQ7" s="1246"/>
      <c r="BR7" s="1246"/>
      <c r="BS7" s="1246"/>
      <c r="BT7" s="1246"/>
      <c r="BU7" s="1246"/>
      <c r="BV7" s="1246"/>
      <c r="BW7" s="1246"/>
      <c r="BX7" s="1246"/>
      <c r="BY7" s="1246"/>
      <c r="BZ7" s="1246"/>
      <c r="CA7" s="1246"/>
      <c r="CB7" s="1246"/>
      <c r="CC7" s="1246"/>
      <c r="CD7" s="1246"/>
      <c r="CE7" s="1246"/>
      <c r="CF7" s="1246"/>
      <c r="CG7" s="1246"/>
      <c r="CH7" s="1246"/>
      <c r="CI7" s="1246"/>
      <c r="CJ7" s="1246"/>
      <c r="CK7" s="1246"/>
      <c r="CL7" s="1246"/>
      <c r="CM7" s="1246"/>
      <c r="CN7" s="1246"/>
      <c r="CO7" s="1246"/>
      <c r="CP7" s="1246"/>
      <c r="CQ7" s="1246"/>
      <c r="CR7" s="1246"/>
      <c r="CS7" s="1246"/>
      <c r="CT7" s="1246"/>
      <c r="CU7" s="1246"/>
      <c r="CV7" s="1246"/>
      <c r="CW7" s="1246"/>
      <c r="CX7" s="1246"/>
      <c r="CY7" s="1246"/>
      <c r="CZ7" s="1246"/>
      <c r="DA7" s="1246"/>
      <c r="DB7" s="1246"/>
      <c r="DC7" s="1246"/>
      <c r="DD7" s="1246"/>
      <c r="DE7" s="1246"/>
    </row>
    <row r="8" spans="1:109" s="255" customFormat="1" x14ac:dyDescent="0.15">
      <c r="A8" s="1246"/>
      <c r="B8" s="1246"/>
      <c r="C8" s="1246"/>
      <c r="D8" s="1246"/>
      <c r="E8" s="1246"/>
      <c r="F8" s="1246"/>
      <c r="G8" s="1246"/>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6"/>
      <c r="AI8" s="1246"/>
      <c r="AJ8" s="1246"/>
      <c r="AK8" s="1246"/>
      <c r="AL8" s="1246"/>
      <c r="AM8" s="1246"/>
      <c r="AN8" s="1246"/>
      <c r="AO8" s="1246"/>
      <c r="AP8" s="1246"/>
      <c r="AQ8" s="1246"/>
      <c r="AR8" s="1246"/>
      <c r="AS8" s="1246"/>
      <c r="AT8" s="1246"/>
      <c r="AU8" s="1246"/>
      <c r="AV8" s="1246"/>
      <c r="AW8" s="1246"/>
      <c r="AX8" s="1246"/>
      <c r="AY8" s="1246"/>
      <c r="AZ8" s="1246"/>
      <c r="BA8" s="1246"/>
      <c r="BB8" s="1246"/>
      <c r="BC8" s="1246"/>
      <c r="BD8" s="1246"/>
      <c r="BE8" s="1246"/>
      <c r="BF8" s="1246"/>
      <c r="BG8" s="1246"/>
      <c r="BH8" s="1246"/>
      <c r="BI8" s="1246"/>
      <c r="BJ8" s="1246"/>
      <c r="BK8" s="1246"/>
      <c r="BL8" s="1246"/>
      <c r="BM8" s="1246"/>
      <c r="BN8" s="1246"/>
      <c r="BO8" s="1246"/>
      <c r="BP8" s="1246"/>
      <c r="BQ8" s="1246"/>
      <c r="BR8" s="1246"/>
      <c r="BS8" s="1246"/>
      <c r="BT8" s="1246"/>
      <c r="BU8" s="1246"/>
      <c r="BV8" s="1246"/>
      <c r="BW8" s="1246"/>
      <c r="BX8" s="1246"/>
      <c r="BY8" s="1246"/>
      <c r="BZ8" s="1246"/>
      <c r="CA8" s="1246"/>
      <c r="CB8" s="1246"/>
      <c r="CC8" s="1246"/>
      <c r="CD8" s="1246"/>
      <c r="CE8" s="1246"/>
      <c r="CF8" s="1246"/>
      <c r="CG8" s="1246"/>
      <c r="CH8" s="1246"/>
      <c r="CI8" s="1246"/>
      <c r="CJ8" s="1246"/>
      <c r="CK8" s="1246"/>
      <c r="CL8" s="1246"/>
      <c r="CM8" s="1246"/>
      <c r="CN8" s="1246"/>
      <c r="CO8" s="1246"/>
      <c r="CP8" s="1246"/>
      <c r="CQ8" s="1246"/>
      <c r="CR8" s="1246"/>
      <c r="CS8" s="1246"/>
      <c r="CT8" s="1246"/>
      <c r="CU8" s="1246"/>
      <c r="CV8" s="1246"/>
      <c r="CW8" s="1246"/>
      <c r="CX8" s="1246"/>
      <c r="CY8" s="1246"/>
      <c r="CZ8" s="1246"/>
      <c r="DA8" s="1246"/>
      <c r="DB8" s="1246"/>
      <c r="DC8" s="1246"/>
      <c r="DD8" s="1246"/>
      <c r="DE8" s="1246"/>
    </row>
    <row r="9" spans="1:109" s="255" customFormat="1" x14ac:dyDescent="0.15">
      <c r="A9" s="1246"/>
      <c r="B9" s="1246"/>
      <c r="C9" s="1246"/>
      <c r="D9" s="1246"/>
      <c r="E9" s="1246"/>
      <c r="F9" s="1246"/>
      <c r="G9" s="1246"/>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6"/>
      <c r="AI9" s="1246"/>
      <c r="AJ9" s="1246"/>
      <c r="AK9" s="1246"/>
      <c r="AL9" s="1246"/>
      <c r="AM9" s="1246"/>
      <c r="AN9" s="1246"/>
      <c r="AO9" s="1246"/>
      <c r="AP9" s="1246"/>
      <c r="AQ9" s="1246"/>
      <c r="AR9" s="1246"/>
      <c r="AS9" s="1246"/>
      <c r="AT9" s="1246"/>
      <c r="AU9" s="1246"/>
      <c r="AV9" s="1246"/>
      <c r="AW9" s="1246"/>
      <c r="AX9" s="1246"/>
      <c r="AY9" s="1246"/>
      <c r="AZ9" s="1246"/>
      <c r="BA9" s="1246"/>
      <c r="BB9" s="1246"/>
      <c r="BC9" s="1246"/>
      <c r="BD9" s="1246"/>
      <c r="BE9" s="1246"/>
      <c r="BF9" s="1246"/>
      <c r="BG9" s="1246"/>
      <c r="BH9" s="1246"/>
      <c r="BI9" s="1246"/>
      <c r="BJ9" s="1246"/>
      <c r="BK9" s="1246"/>
      <c r="BL9" s="1246"/>
      <c r="BM9" s="1246"/>
      <c r="BN9" s="1246"/>
      <c r="BO9" s="1246"/>
      <c r="BP9" s="1246"/>
      <c r="BQ9" s="1246"/>
      <c r="BR9" s="1246"/>
      <c r="BS9" s="1246"/>
      <c r="BT9" s="1246"/>
      <c r="BU9" s="1246"/>
      <c r="BV9" s="1246"/>
      <c r="BW9" s="1246"/>
      <c r="BX9" s="1246"/>
      <c r="BY9" s="1246"/>
      <c r="BZ9" s="1246"/>
      <c r="CA9" s="1246"/>
      <c r="CB9" s="1246"/>
      <c r="CC9" s="1246"/>
      <c r="CD9" s="1246"/>
      <c r="CE9" s="1246"/>
      <c r="CF9" s="1246"/>
      <c r="CG9" s="1246"/>
      <c r="CH9" s="1246"/>
      <c r="CI9" s="1246"/>
      <c r="CJ9" s="1246"/>
      <c r="CK9" s="1246"/>
      <c r="CL9" s="1246"/>
      <c r="CM9" s="1246"/>
      <c r="CN9" s="1246"/>
      <c r="CO9" s="1246"/>
      <c r="CP9" s="1246"/>
      <c r="CQ9" s="1246"/>
      <c r="CR9" s="1246"/>
      <c r="CS9" s="1246"/>
      <c r="CT9" s="1246"/>
      <c r="CU9" s="1246"/>
      <c r="CV9" s="1246"/>
      <c r="CW9" s="1246"/>
      <c r="CX9" s="1246"/>
      <c r="CY9" s="1246"/>
      <c r="CZ9" s="1246"/>
      <c r="DA9" s="1246"/>
      <c r="DB9" s="1246"/>
      <c r="DC9" s="1246"/>
      <c r="DD9" s="1246"/>
      <c r="DE9" s="1246"/>
    </row>
    <row r="10" spans="1:109" s="255" customFormat="1" x14ac:dyDescent="0.15">
      <c r="A10" s="1246"/>
      <c r="B10" s="1246"/>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c r="AG10" s="1246"/>
      <c r="AH10" s="1246"/>
      <c r="AI10" s="1246"/>
      <c r="AJ10" s="1246"/>
      <c r="AK10" s="1246"/>
      <c r="AL10" s="1246"/>
      <c r="AM10" s="1246"/>
      <c r="AN10" s="1246"/>
      <c r="AO10" s="1246"/>
      <c r="AP10" s="1246"/>
      <c r="AQ10" s="1246"/>
      <c r="AR10" s="1246"/>
      <c r="AS10" s="1246"/>
      <c r="AT10" s="1246"/>
      <c r="AU10" s="1246"/>
      <c r="AV10" s="1246"/>
      <c r="AW10" s="1246"/>
      <c r="AX10" s="1246"/>
      <c r="AY10" s="1246"/>
      <c r="AZ10" s="1246"/>
      <c r="BA10" s="1246"/>
      <c r="BB10" s="1246"/>
      <c r="BC10" s="1246"/>
      <c r="BD10" s="1246"/>
      <c r="BE10" s="1246"/>
      <c r="BF10" s="1246"/>
      <c r="BG10" s="1246"/>
      <c r="BH10" s="1246"/>
      <c r="BI10" s="1246"/>
      <c r="BJ10" s="1246"/>
      <c r="BK10" s="1246"/>
      <c r="BL10" s="1246"/>
      <c r="BM10" s="1246"/>
      <c r="BN10" s="1246"/>
      <c r="BO10" s="1246"/>
      <c r="BP10" s="1246"/>
      <c r="BQ10" s="1246"/>
      <c r="BR10" s="1246"/>
      <c r="BS10" s="1246"/>
      <c r="BT10" s="1246"/>
      <c r="BU10" s="1246"/>
      <c r="BV10" s="1246"/>
      <c r="BW10" s="1246"/>
      <c r="BX10" s="1246"/>
      <c r="BY10" s="1246"/>
      <c r="BZ10" s="1246"/>
      <c r="CA10" s="1246"/>
      <c r="CB10" s="1246"/>
      <c r="CC10" s="1246"/>
      <c r="CD10" s="1246"/>
      <c r="CE10" s="1246"/>
      <c r="CF10" s="1246"/>
      <c r="CG10" s="1246"/>
      <c r="CH10" s="1246"/>
      <c r="CI10" s="1246"/>
      <c r="CJ10" s="1246"/>
      <c r="CK10" s="1246"/>
      <c r="CL10" s="1246"/>
      <c r="CM10" s="1246"/>
      <c r="CN10" s="1246"/>
      <c r="CO10" s="1246"/>
      <c r="CP10" s="1246"/>
      <c r="CQ10" s="1246"/>
      <c r="CR10" s="1246"/>
      <c r="CS10" s="1246"/>
      <c r="CT10" s="1246"/>
      <c r="CU10" s="1246"/>
      <c r="CV10" s="1246"/>
      <c r="CW10" s="1246"/>
      <c r="CX10" s="1246"/>
      <c r="CY10" s="1246"/>
      <c r="CZ10" s="1246"/>
      <c r="DA10" s="1246"/>
      <c r="DB10" s="1246"/>
      <c r="DC10" s="1246"/>
      <c r="DD10" s="1246"/>
      <c r="DE10" s="1246"/>
    </row>
    <row r="11" spans="1:109" s="255" customFormat="1" x14ac:dyDescent="0.15">
      <c r="A11" s="1246"/>
      <c r="B11" s="1246"/>
      <c r="C11" s="1246"/>
      <c r="D11" s="1246"/>
      <c r="E11" s="1246"/>
      <c r="F11" s="1246"/>
      <c r="G11" s="1246"/>
      <c r="H11" s="1246"/>
      <c r="I11" s="1246"/>
      <c r="J11" s="1246"/>
      <c r="K11" s="1246"/>
      <c r="L11" s="1246"/>
      <c r="M11" s="1246"/>
      <c r="N11" s="1246"/>
      <c r="O11" s="1246"/>
      <c r="P11" s="1246"/>
      <c r="Q11" s="1246"/>
      <c r="R11" s="1246"/>
      <c r="S11" s="1246"/>
      <c r="T11" s="1246"/>
      <c r="U11" s="1246"/>
      <c r="V11" s="1246"/>
      <c r="W11" s="1246"/>
      <c r="X11" s="1246"/>
      <c r="Y11" s="1246"/>
      <c r="Z11" s="1246"/>
      <c r="AA11" s="1246"/>
      <c r="AB11" s="1246"/>
      <c r="AC11" s="1246"/>
      <c r="AD11" s="1246"/>
      <c r="AE11" s="1246"/>
      <c r="AF11" s="1246"/>
      <c r="AG11" s="1246"/>
      <c r="AH11" s="1246"/>
      <c r="AI11" s="1246"/>
      <c r="AJ11" s="1246"/>
      <c r="AK11" s="1246"/>
      <c r="AL11" s="1246"/>
      <c r="AM11" s="1246"/>
      <c r="AN11" s="1246"/>
      <c r="AO11" s="1246"/>
      <c r="AP11" s="1246"/>
      <c r="AQ11" s="1246"/>
      <c r="AR11" s="1246"/>
      <c r="AS11" s="1246"/>
      <c r="AT11" s="1246"/>
      <c r="AU11" s="1246"/>
      <c r="AV11" s="1246"/>
      <c r="AW11" s="1246"/>
      <c r="AX11" s="1246"/>
      <c r="AY11" s="1246"/>
      <c r="AZ11" s="1246"/>
      <c r="BA11" s="1246"/>
      <c r="BB11" s="1246"/>
      <c r="BC11" s="1246"/>
      <c r="BD11" s="1246"/>
      <c r="BE11" s="1246"/>
      <c r="BF11" s="1246"/>
      <c r="BG11" s="1246"/>
      <c r="BH11" s="1246"/>
      <c r="BI11" s="1246"/>
      <c r="BJ11" s="1246"/>
      <c r="BK11" s="1246"/>
      <c r="BL11" s="1246"/>
      <c r="BM11" s="1246"/>
      <c r="BN11" s="1246"/>
      <c r="BO11" s="1246"/>
      <c r="BP11" s="1246"/>
      <c r="BQ11" s="1246"/>
      <c r="BR11" s="1246"/>
      <c r="BS11" s="1246"/>
      <c r="BT11" s="1246"/>
      <c r="BU11" s="1246"/>
      <c r="BV11" s="1246"/>
      <c r="BW11" s="1246"/>
      <c r="BX11" s="1246"/>
      <c r="BY11" s="1246"/>
      <c r="BZ11" s="1246"/>
      <c r="CA11" s="1246"/>
      <c r="CB11" s="1246"/>
      <c r="CC11" s="1246"/>
      <c r="CD11" s="1246"/>
      <c r="CE11" s="1246"/>
      <c r="CF11" s="1246"/>
      <c r="CG11" s="1246"/>
      <c r="CH11" s="1246"/>
      <c r="CI11" s="1246"/>
      <c r="CJ11" s="1246"/>
      <c r="CK11" s="1246"/>
      <c r="CL11" s="1246"/>
      <c r="CM11" s="1246"/>
      <c r="CN11" s="1246"/>
      <c r="CO11" s="1246"/>
      <c r="CP11" s="1246"/>
      <c r="CQ11" s="1246"/>
      <c r="CR11" s="1246"/>
      <c r="CS11" s="1246"/>
      <c r="CT11" s="1246"/>
      <c r="CU11" s="1246"/>
      <c r="CV11" s="1246"/>
      <c r="CW11" s="1246"/>
      <c r="CX11" s="1246"/>
      <c r="CY11" s="1246"/>
      <c r="CZ11" s="1246"/>
      <c r="DA11" s="1246"/>
      <c r="DB11" s="1246"/>
      <c r="DC11" s="1246"/>
      <c r="DD11" s="1246"/>
      <c r="DE11" s="1246"/>
    </row>
    <row r="12" spans="1:109" s="255" customFormat="1" x14ac:dyDescent="0.15">
      <c r="A12" s="1246"/>
      <c r="B12" s="1246"/>
      <c r="C12" s="1246"/>
      <c r="D12" s="1246"/>
      <c r="E12" s="1246"/>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1246"/>
      <c r="AC12" s="1246"/>
      <c r="AD12" s="1246"/>
      <c r="AE12" s="1246"/>
      <c r="AF12" s="1246"/>
      <c r="AG12" s="1246"/>
      <c r="AH12" s="1246"/>
      <c r="AI12" s="1246"/>
      <c r="AJ12" s="1246"/>
      <c r="AK12" s="1246"/>
      <c r="AL12" s="1246"/>
      <c r="AM12" s="1246"/>
      <c r="AN12" s="1246"/>
      <c r="AO12" s="1246"/>
      <c r="AP12" s="1246"/>
      <c r="AQ12" s="1246"/>
      <c r="AR12" s="1246"/>
      <c r="AS12" s="1246"/>
      <c r="AT12" s="1246"/>
      <c r="AU12" s="1246"/>
      <c r="AV12" s="1246"/>
      <c r="AW12" s="1246"/>
      <c r="AX12" s="1246"/>
      <c r="AY12" s="1246"/>
      <c r="AZ12" s="1246"/>
      <c r="BA12" s="1246"/>
      <c r="BB12" s="1246"/>
      <c r="BC12" s="1246"/>
      <c r="BD12" s="1246"/>
      <c r="BE12" s="1246"/>
      <c r="BF12" s="1246"/>
      <c r="BG12" s="1246"/>
      <c r="BH12" s="1246"/>
      <c r="BI12" s="1246"/>
      <c r="BJ12" s="1246"/>
      <c r="BK12" s="1246"/>
      <c r="BL12" s="1246"/>
      <c r="BM12" s="1246"/>
      <c r="BN12" s="1246"/>
      <c r="BO12" s="1246"/>
      <c r="BP12" s="1246"/>
      <c r="BQ12" s="1246"/>
      <c r="BR12" s="1246"/>
      <c r="BS12" s="1246"/>
      <c r="BT12" s="1246"/>
      <c r="BU12" s="1246"/>
      <c r="BV12" s="1246"/>
      <c r="BW12" s="1246"/>
      <c r="BX12" s="1246"/>
      <c r="BY12" s="1246"/>
      <c r="BZ12" s="1246"/>
      <c r="CA12" s="1246"/>
      <c r="CB12" s="1246"/>
      <c r="CC12" s="1246"/>
      <c r="CD12" s="1246"/>
      <c r="CE12" s="1246"/>
      <c r="CF12" s="1246"/>
      <c r="CG12" s="1246"/>
      <c r="CH12" s="1246"/>
      <c r="CI12" s="1246"/>
      <c r="CJ12" s="1246"/>
      <c r="CK12" s="1246"/>
      <c r="CL12" s="1246"/>
      <c r="CM12" s="1246"/>
      <c r="CN12" s="1246"/>
      <c r="CO12" s="1246"/>
      <c r="CP12" s="1246"/>
      <c r="CQ12" s="1246"/>
      <c r="CR12" s="1246"/>
      <c r="CS12" s="1246"/>
      <c r="CT12" s="1246"/>
      <c r="CU12" s="1246"/>
      <c r="CV12" s="1246"/>
      <c r="CW12" s="1246"/>
      <c r="CX12" s="1246"/>
      <c r="CY12" s="1246"/>
      <c r="CZ12" s="1246"/>
      <c r="DA12" s="1246"/>
      <c r="DB12" s="1246"/>
      <c r="DC12" s="1246"/>
      <c r="DD12" s="1246"/>
      <c r="DE12" s="1246"/>
    </row>
    <row r="13" spans="1:109" s="255" customFormat="1" x14ac:dyDescent="0.15">
      <c r="A13" s="1246"/>
      <c r="B13" s="1246"/>
      <c r="C13" s="1246"/>
      <c r="D13" s="1246"/>
      <c r="E13" s="1246"/>
      <c r="F13" s="1246"/>
      <c r="G13" s="1246"/>
      <c r="H13" s="1246"/>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6"/>
      <c r="AL13" s="1246"/>
      <c r="AM13" s="1246"/>
      <c r="AN13" s="1246"/>
      <c r="AO13" s="1246"/>
      <c r="AP13" s="1246"/>
      <c r="AQ13" s="1246"/>
      <c r="AR13" s="1246"/>
      <c r="AS13" s="1246"/>
      <c r="AT13" s="1246"/>
      <c r="AU13" s="1246"/>
      <c r="AV13" s="1246"/>
      <c r="AW13" s="1246"/>
      <c r="AX13" s="1246"/>
      <c r="AY13" s="1246"/>
      <c r="AZ13" s="1246"/>
      <c r="BA13" s="1246"/>
      <c r="BB13" s="1246"/>
      <c r="BC13" s="1246"/>
      <c r="BD13" s="1246"/>
      <c r="BE13" s="1246"/>
      <c r="BF13" s="1246"/>
      <c r="BG13" s="1246"/>
      <c r="BH13" s="1246"/>
      <c r="BI13" s="1246"/>
      <c r="BJ13" s="1246"/>
      <c r="BK13" s="1246"/>
      <c r="BL13" s="1246"/>
      <c r="BM13" s="1246"/>
      <c r="BN13" s="1246"/>
      <c r="BO13" s="1246"/>
      <c r="BP13" s="1246"/>
      <c r="BQ13" s="1246"/>
      <c r="BR13" s="1246"/>
      <c r="BS13" s="1246"/>
      <c r="BT13" s="1246"/>
      <c r="BU13" s="1246"/>
      <c r="BV13" s="1246"/>
      <c r="BW13" s="1246"/>
      <c r="BX13" s="1246"/>
      <c r="BY13" s="1246"/>
      <c r="BZ13" s="1246"/>
      <c r="CA13" s="1246"/>
      <c r="CB13" s="1246"/>
      <c r="CC13" s="1246"/>
      <c r="CD13" s="1246"/>
      <c r="CE13" s="1246"/>
      <c r="CF13" s="1246"/>
      <c r="CG13" s="1246"/>
      <c r="CH13" s="1246"/>
      <c r="CI13" s="1246"/>
      <c r="CJ13" s="1246"/>
      <c r="CK13" s="1246"/>
      <c r="CL13" s="1246"/>
      <c r="CM13" s="1246"/>
      <c r="CN13" s="1246"/>
      <c r="CO13" s="1246"/>
      <c r="CP13" s="1246"/>
      <c r="CQ13" s="1246"/>
      <c r="CR13" s="1246"/>
      <c r="CS13" s="1246"/>
      <c r="CT13" s="1246"/>
      <c r="CU13" s="1246"/>
      <c r="CV13" s="1246"/>
      <c r="CW13" s="1246"/>
      <c r="CX13" s="1246"/>
      <c r="CY13" s="1246"/>
      <c r="CZ13" s="1246"/>
      <c r="DA13" s="1246"/>
      <c r="DB13" s="1246"/>
      <c r="DC13" s="1246"/>
      <c r="DD13" s="1246"/>
      <c r="DE13" s="1246"/>
    </row>
    <row r="14" spans="1:109" s="255" customFormat="1" x14ac:dyDescent="0.15">
      <c r="A14" s="1246"/>
      <c r="B14" s="1246"/>
      <c r="C14" s="1246"/>
      <c r="D14" s="1246"/>
      <c r="E14" s="1246"/>
      <c r="F14" s="1246"/>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246"/>
      <c r="AM14" s="1246"/>
      <c r="AN14" s="1246"/>
      <c r="AO14" s="1246"/>
      <c r="AP14" s="1246"/>
      <c r="AQ14" s="1246"/>
      <c r="AR14" s="1246"/>
      <c r="AS14" s="1246"/>
      <c r="AT14" s="1246"/>
      <c r="AU14" s="1246"/>
      <c r="AV14" s="1246"/>
      <c r="AW14" s="1246"/>
      <c r="AX14" s="1246"/>
      <c r="AY14" s="1246"/>
      <c r="AZ14" s="1246"/>
      <c r="BA14" s="1246"/>
      <c r="BB14" s="1246"/>
      <c r="BC14" s="1246"/>
      <c r="BD14" s="1246"/>
      <c r="BE14" s="1246"/>
      <c r="BF14" s="1246"/>
      <c r="BG14" s="1246"/>
      <c r="BH14" s="1246"/>
      <c r="BI14" s="1246"/>
      <c r="BJ14" s="1246"/>
      <c r="BK14" s="1246"/>
      <c r="BL14" s="1246"/>
      <c r="BM14" s="1246"/>
      <c r="BN14" s="1246"/>
      <c r="BO14" s="1246"/>
      <c r="BP14" s="1246"/>
      <c r="BQ14" s="1246"/>
      <c r="BR14" s="1246"/>
      <c r="BS14" s="1246"/>
      <c r="BT14" s="1246"/>
      <c r="BU14" s="1246"/>
      <c r="BV14" s="1246"/>
      <c r="BW14" s="1246"/>
      <c r="BX14" s="1246"/>
      <c r="BY14" s="1246"/>
      <c r="BZ14" s="1246"/>
      <c r="CA14" s="1246"/>
      <c r="CB14" s="1246"/>
      <c r="CC14" s="1246"/>
      <c r="CD14" s="1246"/>
      <c r="CE14" s="1246"/>
      <c r="CF14" s="1246"/>
      <c r="CG14" s="1246"/>
      <c r="CH14" s="1246"/>
      <c r="CI14" s="1246"/>
      <c r="CJ14" s="1246"/>
      <c r="CK14" s="1246"/>
      <c r="CL14" s="1246"/>
      <c r="CM14" s="1246"/>
      <c r="CN14" s="1246"/>
      <c r="CO14" s="1246"/>
      <c r="CP14" s="1246"/>
      <c r="CQ14" s="1246"/>
      <c r="CR14" s="1246"/>
      <c r="CS14" s="1246"/>
      <c r="CT14" s="1246"/>
      <c r="CU14" s="1246"/>
      <c r="CV14" s="1246"/>
      <c r="CW14" s="1246"/>
      <c r="CX14" s="1246"/>
      <c r="CY14" s="1246"/>
      <c r="CZ14" s="1246"/>
      <c r="DA14" s="1246"/>
      <c r="DB14" s="1246"/>
      <c r="DC14" s="1246"/>
      <c r="DD14" s="1246"/>
      <c r="DE14" s="1246"/>
    </row>
    <row r="15" spans="1:109" s="255" customFormat="1" x14ac:dyDescent="0.15">
      <c r="A15" s="1245"/>
      <c r="B15" s="1246"/>
      <c r="C15" s="1246"/>
      <c r="D15" s="1246"/>
      <c r="E15" s="1246"/>
      <c r="F15" s="1246"/>
      <c r="G15" s="1246"/>
      <c r="H15" s="1246"/>
      <c r="I15" s="1246"/>
      <c r="J15" s="1246"/>
      <c r="K15" s="1246"/>
      <c r="L15" s="1246"/>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6"/>
      <c r="AL15" s="1246"/>
      <c r="AM15" s="1246"/>
      <c r="AN15" s="1246"/>
      <c r="AO15" s="1246"/>
      <c r="AP15" s="1246"/>
      <c r="AQ15" s="1246"/>
      <c r="AR15" s="1246"/>
      <c r="AS15" s="1246"/>
      <c r="AT15" s="1246"/>
      <c r="AU15" s="1246"/>
      <c r="AV15" s="1246"/>
      <c r="AW15" s="1246"/>
      <c r="AX15" s="1246"/>
      <c r="AY15" s="1246"/>
      <c r="AZ15" s="1246"/>
      <c r="BA15" s="1246"/>
      <c r="BB15" s="1246"/>
      <c r="BC15" s="1246"/>
      <c r="BD15" s="1246"/>
      <c r="BE15" s="1246"/>
      <c r="BF15" s="1246"/>
      <c r="BG15" s="1246"/>
      <c r="BH15" s="1246"/>
      <c r="BI15" s="1246"/>
      <c r="BJ15" s="1246"/>
      <c r="BK15" s="1246"/>
      <c r="BL15" s="1246"/>
      <c r="BM15" s="1246"/>
      <c r="BN15" s="1246"/>
      <c r="BO15" s="1246"/>
      <c r="BP15" s="1246"/>
      <c r="BQ15" s="1246"/>
      <c r="BR15" s="1246"/>
      <c r="BS15" s="1246"/>
      <c r="BT15" s="1246"/>
      <c r="BU15" s="1246"/>
      <c r="BV15" s="1246"/>
      <c r="BW15" s="1246"/>
      <c r="BX15" s="1246"/>
      <c r="BY15" s="1246"/>
      <c r="BZ15" s="1246"/>
      <c r="CA15" s="1246"/>
      <c r="CB15" s="1246"/>
      <c r="CC15" s="1246"/>
      <c r="CD15" s="1246"/>
      <c r="CE15" s="1246"/>
      <c r="CF15" s="1246"/>
      <c r="CG15" s="1246"/>
      <c r="CH15" s="1246"/>
      <c r="CI15" s="1246"/>
      <c r="CJ15" s="1246"/>
      <c r="CK15" s="1246"/>
      <c r="CL15" s="1246"/>
      <c r="CM15" s="1246"/>
      <c r="CN15" s="1246"/>
      <c r="CO15" s="1246"/>
      <c r="CP15" s="1246"/>
      <c r="CQ15" s="1246"/>
      <c r="CR15" s="1246"/>
      <c r="CS15" s="1246"/>
      <c r="CT15" s="1246"/>
      <c r="CU15" s="1246"/>
      <c r="CV15" s="1246"/>
      <c r="CW15" s="1246"/>
      <c r="CX15" s="1246"/>
      <c r="CY15" s="1246"/>
      <c r="CZ15" s="1246"/>
      <c r="DA15" s="1246"/>
      <c r="DB15" s="1246"/>
      <c r="DC15" s="1246"/>
      <c r="DD15" s="1246"/>
      <c r="DE15" s="1246"/>
    </row>
    <row r="16" spans="1:109" s="255" customFormat="1" x14ac:dyDescent="0.15">
      <c r="A16" s="1245"/>
      <c r="B16" s="1246"/>
      <c r="C16" s="1246"/>
      <c r="D16" s="1246"/>
      <c r="E16" s="1246"/>
      <c r="F16" s="1246"/>
      <c r="G16" s="1246"/>
      <c r="H16" s="1246"/>
      <c r="I16" s="1246"/>
      <c r="J16" s="1246"/>
      <c r="K16" s="1246"/>
      <c r="L16" s="1246"/>
      <c r="M16" s="1246"/>
      <c r="N16" s="1246"/>
      <c r="O16" s="1246"/>
      <c r="P16" s="1246"/>
      <c r="Q16" s="1246"/>
      <c r="R16" s="1246"/>
      <c r="S16" s="1246"/>
      <c r="T16" s="1246"/>
      <c r="U16" s="1246"/>
      <c r="V16" s="1246"/>
      <c r="W16" s="1246"/>
      <c r="X16" s="1246"/>
      <c r="Y16" s="1246"/>
      <c r="Z16" s="1246"/>
      <c r="AA16" s="1246"/>
      <c r="AB16" s="1246"/>
      <c r="AC16" s="1246"/>
      <c r="AD16" s="1246"/>
      <c r="AE16" s="1246"/>
      <c r="AF16" s="1246"/>
      <c r="AG16" s="1246"/>
      <c r="AH16" s="1246"/>
      <c r="AI16" s="1246"/>
      <c r="AJ16" s="1246"/>
      <c r="AK16" s="1246"/>
      <c r="AL16" s="1246"/>
      <c r="AM16" s="1246"/>
      <c r="AN16" s="1246"/>
      <c r="AO16" s="1246"/>
      <c r="AP16" s="1246"/>
      <c r="AQ16" s="1246"/>
      <c r="AR16" s="1246"/>
      <c r="AS16" s="1246"/>
      <c r="AT16" s="1246"/>
      <c r="AU16" s="1246"/>
      <c r="AV16" s="1246"/>
      <c r="AW16" s="1246"/>
      <c r="AX16" s="1246"/>
      <c r="AY16" s="1246"/>
      <c r="AZ16" s="1246"/>
      <c r="BA16" s="1246"/>
      <c r="BB16" s="1246"/>
      <c r="BC16" s="1246"/>
      <c r="BD16" s="1246"/>
      <c r="BE16" s="1246"/>
      <c r="BF16" s="1246"/>
      <c r="BG16" s="1246"/>
      <c r="BH16" s="1246"/>
      <c r="BI16" s="1246"/>
      <c r="BJ16" s="1246"/>
      <c r="BK16" s="1246"/>
      <c r="BL16" s="1246"/>
      <c r="BM16" s="1246"/>
      <c r="BN16" s="1246"/>
      <c r="BO16" s="1246"/>
      <c r="BP16" s="1246"/>
      <c r="BQ16" s="1246"/>
      <c r="BR16" s="1246"/>
      <c r="BS16" s="1246"/>
      <c r="BT16" s="1246"/>
      <c r="BU16" s="1246"/>
      <c r="BV16" s="1246"/>
      <c r="BW16" s="1246"/>
      <c r="BX16" s="1246"/>
      <c r="BY16" s="1246"/>
      <c r="BZ16" s="1246"/>
      <c r="CA16" s="1246"/>
      <c r="CB16" s="1246"/>
      <c r="CC16" s="1246"/>
      <c r="CD16" s="1246"/>
      <c r="CE16" s="1246"/>
      <c r="CF16" s="1246"/>
      <c r="CG16" s="1246"/>
      <c r="CH16" s="1246"/>
      <c r="CI16" s="1246"/>
      <c r="CJ16" s="1246"/>
      <c r="CK16" s="1246"/>
      <c r="CL16" s="1246"/>
      <c r="CM16" s="1246"/>
      <c r="CN16" s="1246"/>
      <c r="CO16" s="1246"/>
      <c r="CP16" s="1246"/>
      <c r="CQ16" s="1246"/>
      <c r="CR16" s="1246"/>
      <c r="CS16" s="1246"/>
      <c r="CT16" s="1246"/>
      <c r="CU16" s="1246"/>
      <c r="CV16" s="1246"/>
      <c r="CW16" s="1246"/>
      <c r="CX16" s="1246"/>
      <c r="CY16" s="1246"/>
      <c r="CZ16" s="1246"/>
      <c r="DA16" s="1246"/>
      <c r="DB16" s="1246"/>
      <c r="DC16" s="1246"/>
      <c r="DD16" s="1246"/>
      <c r="DE16" s="1246"/>
    </row>
    <row r="17" spans="1:109" s="255" customFormat="1" x14ac:dyDescent="0.15">
      <c r="A17" s="1245"/>
      <c r="B17" s="1246"/>
      <c r="C17" s="1246"/>
      <c r="D17" s="1246"/>
      <c r="E17" s="1246"/>
      <c r="F17" s="1246"/>
      <c r="G17" s="1246"/>
      <c r="H17" s="1246"/>
      <c r="I17" s="1246"/>
      <c r="J17" s="1246"/>
      <c r="K17" s="1246"/>
      <c r="L17" s="1246"/>
      <c r="M17" s="1246"/>
      <c r="N17" s="1246"/>
      <c r="O17" s="1246"/>
      <c r="P17" s="1246"/>
      <c r="Q17" s="1246"/>
      <c r="R17" s="1246"/>
      <c r="S17" s="1246"/>
      <c r="T17" s="1246"/>
      <c r="U17" s="1246"/>
      <c r="V17" s="1246"/>
      <c r="W17" s="1246"/>
      <c r="X17" s="1246"/>
      <c r="Y17" s="1246"/>
      <c r="Z17" s="1246"/>
      <c r="AA17" s="1246"/>
      <c r="AB17" s="1246"/>
      <c r="AC17" s="1246"/>
      <c r="AD17" s="1246"/>
      <c r="AE17" s="1246"/>
      <c r="AF17" s="1246"/>
      <c r="AG17" s="1246"/>
      <c r="AH17" s="1246"/>
      <c r="AI17" s="1246"/>
      <c r="AJ17" s="1246"/>
      <c r="AK17" s="1246"/>
      <c r="AL17" s="1246"/>
      <c r="AM17" s="1246"/>
      <c r="AN17" s="1246"/>
      <c r="AO17" s="1246"/>
      <c r="AP17" s="1246"/>
      <c r="AQ17" s="1246"/>
      <c r="AR17" s="1246"/>
      <c r="AS17" s="1246"/>
      <c r="AT17" s="1246"/>
      <c r="AU17" s="1246"/>
      <c r="AV17" s="1246"/>
      <c r="AW17" s="1246"/>
      <c r="AX17" s="1246"/>
      <c r="AY17" s="1246"/>
      <c r="AZ17" s="1246"/>
      <c r="BA17" s="1246"/>
      <c r="BB17" s="1246"/>
      <c r="BC17" s="1246"/>
      <c r="BD17" s="1246"/>
      <c r="BE17" s="1246"/>
      <c r="BF17" s="1246"/>
      <c r="BG17" s="1246"/>
      <c r="BH17" s="1246"/>
      <c r="BI17" s="1246"/>
      <c r="BJ17" s="1246"/>
      <c r="BK17" s="1246"/>
      <c r="BL17" s="1246"/>
      <c r="BM17" s="1246"/>
      <c r="BN17" s="1246"/>
      <c r="BO17" s="1246"/>
      <c r="BP17" s="1246"/>
      <c r="BQ17" s="1246"/>
      <c r="BR17" s="1246"/>
      <c r="BS17" s="1246"/>
      <c r="BT17" s="1246"/>
      <c r="BU17" s="1246"/>
      <c r="BV17" s="1246"/>
      <c r="BW17" s="1246"/>
      <c r="BX17" s="1246"/>
      <c r="BY17" s="1246"/>
      <c r="BZ17" s="1246"/>
      <c r="CA17" s="1246"/>
      <c r="CB17" s="1246"/>
      <c r="CC17" s="1246"/>
      <c r="CD17" s="1246"/>
      <c r="CE17" s="1246"/>
      <c r="CF17" s="1246"/>
      <c r="CG17" s="1246"/>
      <c r="CH17" s="1246"/>
      <c r="CI17" s="1246"/>
      <c r="CJ17" s="1246"/>
      <c r="CK17" s="1246"/>
      <c r="CL17" s="1246"/>
      <c r="CM17" s="1246"/>
      <c r="CN17" s="1246"/>
      <c r="CO17" s="1246"/>
      <c r="CP17" s="1246"/>
      <c r="CQ17" s="1246"/>
      <c r="CR17" s="1246"/>
      <c r="CS17" s="1246"/>
      <c r="CT17" s="1246"/>
      <c r="CU17" s="1246"/>
      <c r="CV17" s="1246"/>
      <c r="CW17" s="1246"/>
      <c r="CX17" s="1246"/>
      <c r="CY17" s="1246"/>
      <c r="CZ17" s="1246"/>
      <c r="DA17" s="1246"/>
      <c r="DB17" s="1246"/>
      <c r="DC17" s="1246"/>
      <c r="DD17" s="1246"/>
      <c r="DE17" s="1246"/>
    </row>
    <row r="18" spans="1:109" s="255" customFormat="1" x14ac:dyDescent="0.15">
      <c r="A18" s="1245"/>
      <c r="B18" s="1246"/>
      <c r="C18" s="1246"/>
      <c r="D18" s="1246"/>
      <c r="E18" s="1246"/>
      <c r="F18" s="1246"/>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6"/>
      <c r="AL18" s="1246"/>
      <c r="AM18" s="1246"/>
      <c r="AN18" s="1246"/>
      <c r="AO18" s="1246"/>
      <c r="AP18" s="1246"/>
      <c r="AQ18" s="1246"/>
      <c r="AR18" s="1246"/>
      <c r="AS18" s="1246"/>
      <c r="AT18" s="1246"/>
      <c r="AU18" s="1246"/>
      <c r="AV18" s="1246"/>
      <c r="AW18" s="1246"/>
      <c r="AX18" s="1246"/>
      <c r="AY18" s="1246"/>
      <c r="AZ18" s="1246"/>
      <c r="BA18" s="1246"/>
      <c r="BB18" s="1246"/>
      <c r="BC18" s="1246"/>
      <c r="BD18" s="1246"/>
      <c r="BE18" s="1246"/>
      <c r="BF18" s="1246"/>
      <c r="BG18" s="1246"/>
      <c r="BH18" s="1246"/>
      <c r="BI18" s="1246"/>
      <c r="BJ18" s="1246"/>
      <c r="BK18" s="1246"/>
      <c r="BL18" s="1246"/>
      <c r="BM18" s="1246"/>
      <c r="BN18" s="1246"/>
      <c r="BO18" s="1246"/>
      <c r="BP18" s="1246"/>
      <c r="BQ18" s="1246"/>
      <c r="BR18" s="1246"/>
      <c r="BS18" s="1246"/>
      <c r="BT18" s="1246"/>
      <c r="BU18" s="1246"/>
      <c r="BV18" s="1246"/>
      <c r="BW18" s="1246"/>
      <c r="BX18" s="1246"/>
      <c r="BY18" s="1246"/>
      <c r="BZ18" s="1246"/>
      <c r="CA18" s="1246"/>
      <c r="CB18" s="1246"/>
      <c r="CC18" s="1246"/>
      <c r="CD18" s="1246"/>
      <c r="CE18" s="1246"/>
      <c r="CF18" s="1246"/>
      <c r="CG18" s="1246"/>
      <c r="CH18" s="1246"/>
      <c r="CI18" s="1246"/>
      <c r="CJ18" s="1246"/>
      <c r="CK18" s="1246"/>
      <c r="CL18" s="1246"/>
      <c r="CM18" s="1246"/>
      <c r="CN18" s="1246"/>
      <c r="CO18" s="1246"/>
      <c r="CP18" s="1246"/>
      <c r="CQ18" s="1246"/>
      <c r="CR18" s="1246"/>
      <c r="CS18" s="1246"/>
      <c r="CT18" s="1246"/>
      <c r="CU18" s="1246"/>
      <c r="CV18" s="1246"/>
      <c r="CW18" s="1246"/>
      <c r="CX18" s="1246"/>
      <c r="CY18" s="1246"/>
      <c r="CZ18" s="1246"/>
      <c r="DA18" s="1246"/>
      <c r="DB18" s="1246"/>
      <c r="DC18" s="1246"/>
      <c r="DD18" s="1246"/>
      <c r="DE18" s="1246"/>
    </row>
    <row r="19" spans="1:109" x14ac:dyDescent="0.15">
      <c r="DD19" s="1245"/>
      <c r="DE19" s="1245"/>
    </row>
    <row r="20" spans="1:109" x14ac:dyDescent="0.15">
      <c r="DD20" s="1245"/>
      <c r="DE20" s="1245"/>
    </row>
    <row r="21" spans="1:109" ht="17.25" customHeight="1" x14ac:dyDescent="0.15">
      <c r="B21" s="1247"/>
      <c r="C21" s="1248"/>
      <c r="D21" s="1248"/>
      <c r="E21" s="1248"/>
      <c r="F21" s="1248"/>
      <c r="G21" s="1248"/>
      <c r="H21" s="1248"/>
      <c r="I21" s="1248"/>
      <c r="J21" s="1248"/>
      <c r="K21" s="1248"/>
      <c r="L21" s="1248"/>
      <c r="M21" s="1248"/>
      <c r="N21" s="1249"/>
      <c r="O21" s="1248"/>
      <c r="P21" s="1248"/>
      <c r="Q21" s="1248"/>
      <c r="R21" s="1248"/>
      <c r="S21" s="1248"/>
      <c r="T21" s="1248"/>
      <c r="U21" s="1248"/>
      <c r="V21" s="1248"/>
      <c r="W21" s="1248"/>
      <c r="X21" s="1248"/>
      <c r="Y21" s="1248"/>
      <c r="Z21" s="1248"/>
      <c r="AA21" s="1248"/>
      <c r="AB21" s="1248"/>
      <c r="AC21" s="1248"/>
      <c r="AD21" s="1248"/>
      <c r="AE21" s="1248"/>
      <c r="AF21" s="1248"/>
      <c r="AG21" s="1248"/>
      <c r="AH21" s="1248"/>
      <c r="AI21" s="1248"/>
      <c r="AJ21" s="1248"/>
      <c r="AK21" s="1248"/>
      <c r="AL21" s="1248"/>
      <c r="AM21" s="1248"/>
      <c r="AN21" s="1248"/>
      <c r="AO21" s="1248"/>
      <c r="AP21" s="1248"/>
      <c r="AQ21" s="1248"/>
      <c r="AR21" s="1248"/>
      <c r="AS21" s="1248"/>
      <c r="AT21" s="1249"/>
      <c r="AU21" s="1248"/>
      <c r="AV21" s="1248"/>
      <c r="AW21" s="1248"/>
      <c r="AX21" s="1248"/>
      <c r="AY21" s="1248"/>
      <c r="AZ21" s="1248"/>
      <c r="BA21" s="1248"/>
      <c r="BB21" s="1248"/>
      <c r="BC21" s="1248"/>
      <c r="BD21" s="1248"/>
      <c r="BE21" s="1248"/>
      <c r="BF21" s="1249"/>
      <c r="BG21" s="1248"/>
      <c r="BH21" s="1248"/>
      <c r="BI21" s="1248"/>
      <c r="BJ21" s="1248"/>
      <c r="BK21" s="1248"/>
      <c r="BL21" s="1248"/>
      <c r="BM21" s="1248"/>
      <c r="BN21" s="1248"/>
      <c r="BO21" s="1248"/>
      <c r="BP21" s="1248"/>
      <c r="BQ21" s="1248"/>
      <c r="BR21" s="1249"/>
      <c r="BS21" s="1248"/>
      <c r="BT21" s="1248"/>
      <c r="BU21" s="1248"/>
      <c r="BV21" s="1248"/>
      <c r="BW21" s="1248"/>
      <c r="BX21" s="1248"/>
      <c r="BY21" s="1248"/>
      <c r="BZ21" s="1248"/>
      <c r="CA21" s="1248"/>
      <c r="CB21" s="1248"/>
      <c r="CC21" s="1248"/>
      <c r="CD21" s="1249"/>
      <c r="CE21" s="1248"/>
      <c r="CF21" s="1248"/>
      <c r="CG21" s="1248"/>
      <c r="CH21" s="1248"/>
      <c r="CI21" s="1248"/>
      <c r="CJ21" s="1248"/>
      <c r="CK21" s="1248"/>
      <c r="CL21" s="1248"/>
      <c r="CM21" s="1248"/>
      <c r="CN21" s="1248"/>
      <c r="CO21" s="1248"/>
      <c r="CP21" s="1249"/>
      <c r="CQ21" s="1248"/>
      <c r="CR21" s="1248"/>
      <c r="CS21" s="1248"/>
      <c r="CT21" s="1248"/>
      <c r="CU21" s="1248"/>
      <c r="CV21" s="1248"/>
      <c r="CW21" s="1248"/>
      <c r="CX21" s="1248"/>
      <c r="CY21" s="1248"/>
      <c r="CZ21" s="1248"/>
      <c r="DA21" s="1248"/>
      <c r="DB21" s="1249"/>
      <c r="DC21" s="1248"/>
      <c r="DD21" s="1250"/>
      <c r="DE21" s="1245"/>
    </row>
    <row r="22" spans="1:109" ht="17.25" customHeight="1" x14ac:dyDescent="0.15">
      <c r="B22" s="1251"/>
    </row>
    <row r="23" spans="1:109" x14ac:dyDescent="0.15">
      <c r="B23" s="1251"/>
    </row>
    <row r="24" spans="1:109" x14ac:dyDescent="0.15">
      <c r="B24" s="1251"/>
    </row>
    <row r="25" spans="1:109" x14ac:dyDescent="0.15">
      <c r="B25" s="1251"/>
    </row>
    <row r="26" spans="1:109" x14ac:dyDescent="0.15">
      <c r="B26" s="1251"/>
    </row>
    <row r="27" spans="1:109" x14ac:dyDescent="0.15">
      <c r="B27" s="1251"/>
    </row>
    <row r="28" spans="1:109" x14ac:dyDescent="0.15">
      <c r="B28" s="1251"/>
    </row>
    <row r="29" spans="1:109" x14ac:dyDescent="0.15">
      <c r="B29" s="1251"/>
    </row>
    <row r="30" spans="1:109" x14ac:dyDescent="0.15">
      <c r="B30" s="1251"/>
    </row>
    <row r="31" spans="1:109" x14ac:dyDescent="0.15">
      <c r="B31" s="1251"/>
    </row>
    <row r="32" spans="1:109" x14ac:dyDescent="0.15">
      <c r="B32" s="1251"/>
    </row>
    <row r="33" spans="2:109" x14ac:dyDescent="0.15">
      <c r="B33" s="1251"/>
    </row>
    <row r="34" spans="2:109" x14ac:dyDescent="0.15">
      <c r="B34" s="1251"/>
    </row>
    <row r="35" spans="2:109" x14ac:dyDescent="0.15">
      <c r="B35" s="1251"/>
    </row>
    <row r="36" spans="2:109" x14ac:dyDescent="0.15">
      <c r="B36" s="1251"/>
    </row>
    <row r="37" spans="2:109" x14ac:dyDescent="0.15">
      <c r="B37" s="1251"/>
    </row>
    <row r="38" spans="2:109" x14ac:dyDescent="0.15">
      <c r="B38" s="1251"/>
    </row>
    <row r="39" spans="2:109" x14ac:dyDescent="0.15">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x14ac:dyDescent="0.15">
      <c r="B40" s="1256"/>
      <c r="DD40" s="1256"/>
      <c r="DE40" s="1245"/>
    </row>
    <row r="41" spans="2:109" ht="17.25" x14ac:dyDescent="0.15">
      <c r="B41" s="1257" t="s">
        <v>623</v>
      </c>
      <c r="C41" s="1248"/>
      <c r="D41" s="1248"/>
      <c r="E41" s="1248"/>
      <c r="F41" s="1248"/>
      <c r="G41" s="1248"/>
      <c r="H41" s="1248"/>
      <c r="I41" s="1248"/>
      <c r="J41" s="1248"/>
      <c r="K41" s="1248"/>
      <c r="L41" s="1248"/>
      <c r="M41" s="1248"/>
      <c r="N41" s="1248"/>
      <c r="O41" s="1248"/>
      <c r="P41" s="1248"/>
      <c r="Q41" s="1248"/>
      <c r="R41" s="1248"/>
      <c r="S41" s="1248"/>
      <c r="T41" s="1248"/>
      <c r="U41" s="1248"/>
      <c r="V41" s="1248"/>
      <c r="W41" s="1248"/>
      <c r="X41" s="1248"/>
      <c r="Y41" s="1248"/>
      <c r="Z41" s="1248"/>
      <c r="AA41" s="1248"/>
      <c r="AB41" s="1248"/>
      <c r="AC41" s="1248"/>
      <c r="AD41" s="1248"/>
      <c r="AE41" s="1248"/>
      <c r="AF41" s="1248"/>
      <c r="AG41" s="1248"/>
      <c r="AH41" s="1248"/>
      <c r="AI41" s="1248"/>
      <c r="AJ41" s="1248"/>
      <c r="AK41" s="1248"/>
      <c r="AL41" s="1248"/>
      <c r="AM41" s="1248"/>
      <c r="AN41" s="1248"/>
      <c r="AO41" s="1248"/>
      <c r="AP41" s="1248"/>
      <c r="AQ41" s="1248"/>
      <c r="AR41" s="1248"/>
      <c r="AS41" s="1248"/>
      <c r="AT41" s="1248"/>
      <c r="AU41" s="1248"/>
      <c r="AV41" s="1248"/>
      <c r="AW41" s="1248"/>
      <c r="AX41" s="1248"/>
      <c r="AY41" s="1248"/>
      <c r="AZ41" s="1248"/>
      <c r="BA41" s="1248"/>
      <c r="BB41" s="1248"/>
      <c r="BC41" s="1248"/>
      <c r="BD41" s="1248"/>
      <c r="BE41" s="1248"/>
      <c r="BF41" s="1248"/>
      <c r="BG41" s="1248"/>
      <c r="BH41" s="1248"/>
      <c r="BI41" s="1248"/>
      <c r="BJ41" s="1248"/>
      <c r="BK41" s="1248"/>
      <c r="BL41" s="1248"/>
      <c r="BM41" s="1248"/>
      <c r="BN41" s="1248"/>
      <c r="BO41" s="1248"/>
      <c r="BP41" s="1248"/>
      <c r="BQ41" s="1248"/>
      <c r="BR41" s="1248"/>
      <c r="BS41" s="1248"/>
      <c r="BT41" s="1248"/>
      <c r="BU41" s="1248"/>
      <c r="BV41" s="1248"/>
      <c r="BW41" s="1248"/>
      <c r="BX41" s="1248"/>
      <c r="BY41" s="1248"/>
      <c r="BZ41" s="1248"/>
      <c r="CA41" s="1248"/>
      <c r="CB41" s="1248"/>
      <c r="CC41" s="1248"/>
      <c r="CD41" s="1248"/>
      <c r="CE41" s="1248"/>
      <c r="CF41" s="1248"/>
      <c r="CG41" s="1248"/>
      <c r="CH41" s="1248"/>
      <c r="CI41" s="1248"/>
      <c r="CJ41" s="1248"/>
      <c r="CK41" s="1248"/>
      <c r="CL41" s="1248"/>
      <c r="CM41" s="1248"/>
      <c r="CN41" s="1248"/>
      <c r="CO41" s="1248"/>
      <c r="CP41" s="1248"/>
      <c r="CQ41" s="1248"/>
      <c r="CR41" s="1248"/>
      <c r="CS41" s="1248"/>
      <c r="CT41" s="1248"/>
      <c r="CU41" s="1248"/>
      <c r="CV41" s="1248"/>
      <c r="CW41" s="1248"/>
      <c r="CX41" s="1248"/>
      <c r="CY41" s="1248"/>
      <c r="CZ41" s="1248"/>
      <c r="DA41" s="1248"/>
      <c r="DB41" s="1248"/>
      <c r="DC41" s="1248"/>
      <c r="DD41" s="1250"/>
    </row>
    <row r="42" spans="2:109" x14ac:dyDescent="0.15">
      <c r="B42" s="1251"/>
      <c r="G42" s="1258"/>
      <c r="I42" s="1259"/>
      <c r="J42" s="1259"/>
      <c r="K42" s="1259"/>
      <c r="AM42" s="1258"/>
      <c r="AN42" s="1258" t="s">
        <v>624</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x14ac:dyDescent="0.15">
      <c r="B43" s="1251"/>
      <c r="AN43" s="1260" t="s">
        <v>625</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x14ac:dyDescent="0.15">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x14ac:dyDescent="0.15">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x14ac:dyDescent="0.15">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x14ac:dyDescent="0.15">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x14ac:dyDescent="0.15">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x14ac:dyDescent="0.15">
      <c r="B49" s="1251"/>
      <c r="AN49" s="1245" t="s">
        <v>626</v>
      </c>
    </row>
    <row r="50" spans="1:109" x14ac:dyDescent="0.15">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496</v>
      </c>
      <c r="BQ50" s="1276"/>
      <c r="BR50" s="1276"/>
      <c r="BS50" s="1276"/>
      <c r="BT50" s="1276"/>
      <c r="BU50" s="1276"/>
      <c r="BV50" s="1276"/>
      <c r="BW50" s="1276"/>
      <c r="BX50" s="1276" t="s">
        <v>497</v>
      </c>
      <c r="BY50" s="1276"/>
      <c r="BZ50" s="1276"/>
      <c r="CA50" s="1276"/>
      <c r="CB50" s="1276"/>
      <c r="CC50" s="1276"/>
      <c r="CD50" s="1276"/>
      <c r="CE50" s="1276"/>
      <c r="CF50" s="1276" t="s">
        <v>498</v>
      </c>
      <c r="CG50" s="1276"/>
      <c r="CH50" s="1276"/>
      <c r="CI50" s="1276"/>
      <c r="CJ50" s="1276"/>
      <c r="CK50" s="1276"/>
      <c r="CL50" s="1276"/>
      <c r="CM50" s="1276"/>
      <c r="CN50" s="1276" t="s">
        <v>499</v>
      </c>
      <c r="CO50" s="1276"/>
      <c r="CP50" s="1276"/>
      <c r="CQ50" s="1276"/>
      <c r="CR50" s="1276"/>
      <c r="CS50" s="1276"/>
      <c r="CT50" s="1276"/>
      <c r="CU50" s="1276"/>
      <c r="CV50" s="1276" t="s">
        <v>500</v>
      </c>
      <c r="CW50" s="1276"/>
      <c r="CX50" s="1276"/>
      <c r="CY50" s="1276"/>
      <c r="CZ50" s="1276"/>
      <c r="DA50" s="1276"/>
      <c r="DB50" s="1276"/>
      <c r="DC50" s="1276"/>
    </row>
    <row r="51" spans="1:109" ht="13.5" customHeight="1" x14ac:dyDescent="0.15">
      <c r="B51" s="1251"/>
      <c r="G51" s="1277"/>
      <c r="H51" s="1277"/>
      <c r="I51" s="1278"/>
      <c r="J51" s="1278"/>
      <c r="K51" s="1279"/>
      <c r="L51" s="1279"/>
      <c r="M51" s="1279"/>
      <c r="N51" s="1279"/>
      <c r="AM51" s="1269"/>
      <c r="AN51" s="1280" t="s">
        <v>627</v>
      </c>
      <c r="AO51" s="1280"/>
      <c r="AP51" s="1280"/>
      <c r="AQ51" s="1280"/>
      <c r="AR51" s="1280"/>
      <c r="AS51" s="1280"/>
      <c r="AT51" s="1280"/>
      <c r="AU51" s="1280"/>
      <c r="AV51" s="1280"/>
      <c r="AW51" s="1280"/>
      <c r="AX51" s="1280"/>
      <c r="AY51" s="1280"/>
      <c r="AZ51" s="1280"/>
      <c r="BA51" s="1280"/>
      <c r="BB51" s="1280" t="s">
        <v>628</v>
      </c>
      <c r="BC51" s="1280"/>
      <c r="BD51" s="1280"/>
      <c r="BE51" s="1280"/>
      <c r="BF51" s="1280"/>
      <c r="BG51" s="1280"/>
      <c r="BH51" s="1280"/>
      <c r="BI51" s="1280"/>
      <c r="BJ51" s="1280"/>
      <c r="BK51" s="1280"/>
      <c r="BL51" s="1280"/>
      <c r="BM51" s="1280"/>
      <c r="BN51" s="1280"/>
      <c r="BO51" s="1280"/>
      <c r="BP51" s="1281"/>
      <c r="BQ51" s="1282"/>
      <c r="BR51" s="1282"/>
      <c r="BS51" s="1282"/>
      <c r="BT51" s="1282"/>
      <c r="BU51" s="1282"/>
      <c r="BV51" s="1282"/>
      <c r="BW51" s="1282"/>
      <c r="BX51" s="1281"/>
      <c r="BY51" s="1282"/>
      <c r="BZ51" s="1282"/>
      <c r="CA51" s="1282"/>
      <c r="CB51" s="1282"/>
      <c r="CC51" s="1282"/>
      <c r="CD51" s="1282"/>
      <c r="CE51" s="1282"/>
      <c r="CF51" s="1281"/>
      <c r="CG51" s="1282"/>
      <c r="CH51" s="1282"/>
      <c r="CI51" s="1282"/>
      <c r="CJ51" s="1282"/>
      <c r="CK51" s="1282"/>
      <c r="CL51" s="1282"/>
      <c r="CM51" s="1282"/>
      <c r="CN51" s="1281"/>
      <c r="CO51" s="1282"/>
      <c r="CP51" s="1282"/>
      <c r="CQ51" s="1282"/>
      <c r="CR51" s="1282"/>
      <c r="CS51" s="1282"/>
      <c r="CT51" s="1282"/>
      <c r="CU51" s="1282"/>
      <c r="CV51" s="1282">
        <v>47.3</v>
      </c>
      <c r="CW51" s="1282"/>
      <c r="CX51" s="1282"/>
      <c r="CY51" s="1282"/>
      <c r="CZ51" s="1282"/>
      <c r="DA51" s="1282"/>
      <c r="DB51" s="1282"/>
      <c r="DC51" s="1282"/>
    </row>
    <row r="52" spans="1:109" x14ac:dyDescent="0.15">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629</v>
      </c>
      <c r="BC53" s="1280"/>
      <c r="BD53" s="1280"/>
      <c r="BE53" s="1280"/>
      <c r="BF53" s="1280"/>
      <c r="BG53" s="1280"/>
      <c r="BH53" s="1280"/>
      <c r="BI53" s="1280"/>
      <c r="BJ53" s="1280"/>
      <c r="BK53" s="1280"/>
      <c r="BL53" s="1280"/>
      <c r="BM53" s="1280"/>
      <c r="BN53" s="1280"/>
      <c r="BO53" s="1280"/>
      <c r="BP53" s="1281"/>
      <c r="BQ53" s="1282"/>
      <c r="BR53" s="1282"/>
      <c r="BS53" s="1282"/>
      <c r="BT53" s="1282"/>
      <c r="BU53" s="1282"/>
      <c r="BV53" s="1282"/>
      <c r="BW53" s="1282"/>
      <c r="BX53" s="1281"/>
      <c r="BY53" s="1282"/>
      <c r="BZ53" s="1282"/>
      <c r="CA53" s="1282"/>
      <c r="CB53" s="1282"/>
      <c r="CC53" s="1282"/>
      <c r="CD53" s="1282"/>
      <c r="CE53" s="1282"/>
      <c r="CF53" s="1281"/>
      <c r="CG53" s="1282"/>
      <c r="CH53" s="1282"/>
      <c r="CI53" s="1282"/>
      <c r="CJ53" s="1282"/>
      <c r="CK53" s="1282"/>
      <c r="CL53" s="1282"/>
      <c r="CM53" s="1282"/>
      <c r="CN53" s="1281"/>
      <c r="CO53" s="1282"/>
      <c r="CP53" s="1282"/>
      <c r="CQ53" s="1282"/>
      <c r="CR53" s="1282"/>
      <c r="CS53" s="1282"/>
      <c r="CT53" s="1282"/>
      <c r="CU53" s="1282"/>
      <c r="CV53" s="1282">
        <v>57</v>
      </c>
      <c r="CW53" s="1282"/>
      <c r="CX53" s="1282"/>
      <c r="CY53" s="1282"/>
      <c r="CZ53" s="1282"/>
      <c r="DA53" s="1282"/>
      <c r="DB53" s="1282"/>
      <c r="DC53" s="1282"/>
    </row>
    <row r="54" spans="1:109" x14ac:dyDescent="0.15">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1259"/>
      <c r="B55" s="1251"/>
      <c r="G55" s="1270"/>
      <c r="H55" s="1270"/>
      <c r="I55" s="1270"/>
      <c r="J55" s="1270"/>
      <c r="K55" s="1279"/>
      <c r="L55" s="1279"/>
      <c r="M55" s="1279"/>
      <c r="N55" s="1279"/>
      <c r="AN55" s="1276" t="s">
        <v>630</v>
      </c>
      <c r="AO55" s="1276"/>
      <c r="AP55" s="1276"/>
      <c r="AQ55" s="1276"/>
      <c r="AR55" s="1276"/>
      <c r="AS55" s="1276"/>
      <c r="AT55" s="1276"/>
      <c r="AU55" s="1276"/>
      <c r="AV55" s="1276"/>
      <c r="AW55" s="1276"/>
      <c r="AX55" s="1276"/>
      <c r="AY55" s="1276"/>
      <c r="AZ55" s="1276"/>
      <c r="BA55" s="1276"/>
      <c r="BB55" s="1280" t="s">
        <v>628</v>
      </c>
      <c r="BC55" s="1280"/>
      <c r="BD55" s="1280"/>
      <c r="BE55" s="1280"/>
      <c r="BF55" s="1280"/>
      <c r="BG55" s="1280"/>
      <c r="BH55" s="1280"/>
      <c r="BI55" s="1280"/>
      <c r="BJ55" s="1280"/>
      <c r="BK55" s="1280"/>
      <c r="BL55" s="1280"/>
      <c r="BM55" s="1280"/>
      <c r="BN55" s="1280"/>
      <c r="BO55" s="1280"/>
      <c r="BP55" s="1281"/>
      <c r="BQ55" s="1282"/>
      <c r="BR55" s="1282"/>
      <c r="BS55" s="1282"/>
      <c r="BT55" s="1282"/>
      <c r="BU55" s="1282"/>
      <c r="BV55" s="1282"/>
      <c r="BW55" s="1282"/>
      <c r="BX55" s="1281"/>
      <c r="BY55" s="1282"/>
      <c r="BZ55" s="1282"/>
      <c r="CA55" s="1282"/>
      <c r="CB55" s="1282"/>
      <c r="CC55" s="1282"/>
      <c r="CD55" s="1282"/>
      <c r="CE55" s="1282"/>
      <c r="CF55" s="1281"/>
      <c r="CG55" s="1282"/>
      <c r="CH55" s="1282"/>
      <c r="CI55" s="1282"/>
      <c r="CJ55" s="1282"/>
      <c r="CK55" s="1282"/>
      <c r="CL55" s="1282"/>
      <c r="CM55" s="1282"/>
      <c r="CN55" s="1281"/>
      <c r="CO55" s="1282"/>
      <c r="CP55" s="1282"/>
      <c r="CQ55" s="1282"/>
      <c r="CR55" s="1282"/>
      <c r="CS55" s="1282"/>
      <c r="CT55" s="1282"/>
      <c r="CU55" s="1282"/>
      <c r="CV55" s="1282">
        <v>4.0999999999999996</v>
      </c>
      <c r="CW55" s="1282"/>
      <c r="CX55" s="1282"/>
      <c r="CY55" s="1282"/>
      <c r="CZ55" s="1282"/>
      <c r="DA55" s="1282"/>
      <c r="DB55" s="1282"/>
      <c r="DC55" s="1282"/>
    </row>
    <row r="56" spans="1:109" x14ac:dyDescent="0.15">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259" customFormat="1" x14ac:dyDescent="0.15">
      <c r="B57" s="1283"/>
      <c r="G57" s="1270"/>
      <c r="H57" s="1270"/>
      <c r="I57" s="1284"/>
      <c r="J57" s="1284"/>
      <c r="K57" s="1279"/>
      <c r="L57" s="1279"/>
      <c r="M57" s="1279"/>
      <c r="N57" s="1279"/>
      <c r="AM57" s="1245"/>
      <c r="AN57" s="1276"/>
      <c r="AO57" s="1276"/>
      <c r="AP57" s="1276"/>
      <c r="AQ57" s="1276"/>
      <c r="AR57" s="1276"/>
      <c r="AS57" s="1276"/>
      <c r="AT57" s="1276"/>
      <c r="AU57" s="1276"/>
      <c r="AV57" s="1276"/>
      <c r="AW57" s="1276"/>
      <c r="AX57" s="1276"/>
      <c r="AY57" s="1276"/>
      <c r="AZ57" s="1276"/>
      <c r="BA57" s="1276"/>
      <c r="BB57" s="1280" t="s">
        <v>629</v>
      </c>
      <c r="BC57" s="1280"/>
      <c r="BD57" s="1280"/>
      <c r="BE57" s="1280"/>
      <c r="BF57" s="1280"/>
      <c r="BG57" s="1280"/>
      <c r="BH57" s="1280"/>
      <c r="BI57" s="1280"/>
      <c r="BJ57" s="1280"/>
      <c r="BK57" s="1280"/>
      <c r="BL57" s="1280"/>
      <c r="BM57" s="1280"/>
      <c r="BN57" s="1280"/>
      <c r="BO57" s="1280"/>
      <c r="BP57" s="1281"/>
      <c r="BQ57" s="1282"/>
      <c r="BR57" s="1282"/>
      <c r="BS57" s="1282"/>
      <c r="BT57" s="1282"/>
      <c r="BU57" s="1282"/>
      <c r="BV57" s="1282"/>
      <c r="BW57" s="1282"/>
      <c r="BX57" s="1281"/>
      <c r="BY57" s="1282"/>
      <c r="BZ57" s="1282"/>
      <c r="CA57" s="1282"/>
      <c r="CB57" s="1282"/>
      <c r="CC57" s="1282"/>
      <c r="CD57" s="1282"/>
      <c r="CE57" s="1282"/>
      <c r="CF57" s="1281"/>
      <c r="CG57" s="1282"/>
      <c r="CH57" s="1282"/>
      <c r="CI57" s="1282"/>
      <c r="CJ57" s="1282"/>
      <c r="CK57" s="1282"/>
      <c r="CL57" s="1282"/>
      <c r="CM57" s="1282"/>
      <c r="CN57" s="1281"/>
      <c r="CO57" s="1282"/>
      <c r="CP57" s="1282"/>
      <c r="CQ57" s="1282"/>
      <c r="CR57" s="1282"/>
      <c r="CS57" s="1282"/>
      <c r="CT57" s="1282"/>
      <c r="CU57" s="1282"/>
      <c r="CV57" s="1282">
        <v>63</v>
      </c>
      <c r="CW57" s="1282"/>
      <c r="CX57" s="1282"/>
      <c r="CY57" s="1282"/>
      <c r="CZ57" s="1282"/>
      <c r="DA57" s="1282"/>
      <c r="DB57" s="1282"/>
      <c r="DC57" s="1282"/>
      <c r="DD57" s="1285"/>
      <c r="DE57" s="1283"/>
    </row>
    <row r="58" spans="1:109" s="1259" customFormat="1" x14ac:dyDescent="0.15">
      <c r="A58" s="1245"/>
      <c r="B58" s="1283"/>
      <c r="G58" s="1270"/>
      <c r="H58" s="1270"/>
      <c r="I58" s="1284"/>
      <c r="J58" s="1284"/>
      <c r="K58" s="1279"/>
      <c r="L58" s="1279"/>
      <c r="M58" s="1279"/>
      <c r="N58" s="1279"/>
      <c r="AM58" s="1245"/>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285"/>
      <c r="DE58" s="1283"/>
    </row>
    <row r="59" spans="1:109" s="1259" customFormat="1" x14ac:dyDescent="0.15">
      <c r="A59" s="1245"/>
      <c r="B59" s="1283"/>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3"/>
    </row>
    <row r="60" spans="1:109" s="1259" customFormat="1" x14ac:dyDescent="0.15">
      <c r="A60" s="1245"/>
      <c r="B60" s="1283"/>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3"/>
    </row>
    <row r="61" spans="1:109" s="1259" customFormat="1" x14ac:dyDescent="0.15">
      <c r="A61" s="1245"/>
      <c r="B61" s="1287"/>
      <c r="C61" s="1288"/>
      <c r="D61" s="1288"/>
      <c r="E61" s="1288"/>
      <c r="F61" s="1288"/>
      <c r="G61" s="1288"/>
      <c r="H61" s="1288"/>
      <c r="I61" s="1288"/>
      <c r="J61" s="1288"/>
      <c r="K61" s="1288"/>
      <c r="L61" s="1288"/>
      <c r="M61" s="1289"/>
      <c r="N61" s="1289"/>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9"/>
      <c r="AT61" s="1289"/>
      <c r="AU61" s="1288"/>
      <c r="AV61" s="1288"/>
      <c r="AW61" s="1288"/>
      <c r="AX61" s="1288"/>
      <c r="AY61" s="1288"/>
      <c r="AZ61" s="1288"/>
      <c r="BA61" s="1288"/>
      <c r="BB61" s="1288"/>
      <c r="BC61" s="1288"/>
      <c r="BD61" s="1288"/>
      <c r="BE61" s="1289"/>
      <c r="BF61" s="1289"/>
      <c r="BG61" s="1288"/>
      <c r="BH61" s="1288"/>
      <c r="BI61" s="1288"/>
      <c r="BJ61" s="1288"/>
      <c r="BK61" s="1288"/>
      <c r="BL61" s="1288"/>
      <c r="BM61" s="1288"/>
      <c r="BN61" s="1288"/>
      <c r="BO61" s="1288"/>
      <c r="BP61" s="1288"/>
      <c r="BQ61" s="1289"/>
      <c r="BR61" s="1289"/>
      <c r="BS61" s="1288"/>
      <c r="BT61" s="1288"/>
      <c r="BU61" s="1288"/>
      <c r="BV61" s="1288"/>
      <c r="BW61" s="1288"/>
      <c r="BX61" s="1288"/>
      <c r="BY61" s="1288"/>
      <c r="BZ61" s="1288"/>
      <c r="CA61" s="1288"/>
      <c r="CB61" s="1288"/>
      <c r="CC61" s="1289"/>
      <c r="CD61" s="1289"/>
      <c r="CE61" s="1288"/>
      <c r="CF61" s="1288"/>
      <c r="CG61" s="1288"/>
      <c r="CH61" s="1288"/>
      <c r="CI61" s="1288"/>
      <c r="CJ61" s="1288"/>
      <c r="CK61" s="1288"/>
      <c r="CL61" s="1288"/>
      <c r="CM61" s="1288"/>
      <c r="CN61" s="1288"/>
      <c r="CO61" s="1289"/>
      <c r="CP61" s="1289"/>
      <c r="CQ61" s="1288"/>
      <c r="CR61" s="1288"/>
      <c r="CS61" s="1288"/>
      <c r="CT61" s="1288"/>
      <c r="CU61" s="1288"/>
      <c r="CV61" s="1288"/>
      <c r="CW61" s="1288"/>
      <c r="CX61" s="1288"/>
      <c r="CY61" s="1288"/>
      <c r="CZ61" s="1288"/>
      <c r="DA61" s="1289"/>
      <c r="DB61" s="1289"/>
      <c r="DC61" s="1289"/>
      <c r="DD61" s="1290"/>
      <c r="DE61" s="1283"/>
    </row>
    <row r="62" spans="1:109" x14ac:dyDescent="0.15">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5"/>
    </row>
    <row r="63" spans="1:109" ht="17.25" x14ac:dyDescent="0.15">
      <c r="B63" s="1291" t="s">
        <v>631</v>
      </c>
    </row>
    <row r="64" spans="1:109" x14ac:dyDescent="0.15">
      <c r="B64" s="1251"/>
      <c r="G64" s="1258"/>
      <c r="I64" s="1292"/>
      <c r="J64" s="1292"/>
      <c r="K64" s="1292"/>
      <c r="L64" s="1292"/>
      <c r="M64" s="1292"/>
      <c r="N64" s="1293"/>
      <c r="AM64" s="1258"/>
      <c r="AN64" s="1258" t="s">
        <v>624</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x14ac:dyDescent="0.15">
      <c r="B65" s="1251"/>
      <c r="AN65" s="1260" t="s">
        <v>632</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x14ac:dyDescent="0.15">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x14ac:dyDescent="0.15">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x14ac:dyDescent="0.15">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x14ac:dyDescent="0.15">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x14ac:dyDescent="0.15">
      <c r="B70" s="1251"/>
      <c r="H70" s="1294"/>
      <c r="I70" s="1294"/>
      <c r="J70" s="1295"/>
      <c r="K70" s="1295"/>
      <c r="L70" s="1296"/>
      <c r="M70" s="1295"/>
      <c r="N70" s="1296"/>
      <c r="AN70" s="1269"/>
      <c r="AO70" s="1269"/>
      <c r="AP70" s="1269"/>
      <c r="AZ70" s="1269"/>
      <c r="BA70" s="1269"/>
      <c r="BB70" s="1269"/>
      <c r="BL70" s="1269"/>
      <c r="BM70" s="1269"/>
      <c r="BN70" s="1269"/>
      <c r="BX70" s="1269"/>
      <c r="BY70" s="1269"/>
      <c r="BZ70" s="1269"/>
      <c r="CJ70" s="1269"/>
      <c r="CK70" s="1269"/>
      <c r="CL70" s="1269"/>
      <c r="CV70" s="1269"/>
      <c r="CW70" s="1269"/>
      <c r="CX70" s="1269"/>
    </row>
    <row r="71" spans="2:107" x14ac:dyDescent="0.15">
      <c r="B71" s="1251"/>
      <c r="G71" s="1297"/>
      <c r="I71" s="1298"/>
      <c r="J71" s="1295"/>
      <c r="K71" s="1295"/>
      <c r="L71" s="1296"/>
      <c r="M71" s="1295"/>
      <c r="N71" s="1296"/>
      <c r="AM71" s="1297"/>
      <c r="AN71" s="1245" t="s">
        <v>626</v>
      </c>
    </row>
    <row r="72" spans="2:107" x14ac:dyDescent="0.15">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496</v>
      </c>
      <c r="BQ72" s="1276"/>
      <c r="BR72" s="1276"/>
      <c r="BS72" s="1276"/>
      <c r="BT72" s="1276"/>
      <c r="BU72" s="1276"/>
      <c r="BV72" s="1276"/>
      <c r="BW72" s="1276"/>
      <c r="BX72" s="1276" t="s">
        <v>497</v>
      </c>
      <c r="BY72" s="1276"/>
      <c r="BZ72" s="1276"/>
      <c r="CA72" s="1276"/>
      <c r="CB72" s="1276"/>
      <c r="CC72" s="1276"/>
      <c r="CD72" s="1276"/>
      <c r="CE72" s="1276"/>
      <c r="CF72" s="1276" t="s">
        <v>498</v>
      </c>
      <c r="CG72" s="1276"/>
      <c r="CH72" s="1276"/>
      <c r="CI72" s="1276"/>
      <c r="CJ72" s="1276"/>
      <c r="CK72" s="1276"/>
      <c r="CL72" s="1276"/>
      <c r="CM72" s="1276"/>
      <c r="CN72" s="1276" t="s">
        <v>499</v>
      </c>
      <c r="CO72" s="1276"/>
      <c r="CP72" s="1276"/>
      <c r="CQ72" s="1276"/>
      <c r="CR72" s="1276"/>
      <c r="CS72" s="1276"/>
      <c r="CT72" s="1276"/>
      <c r="CU72" s="1276"/>
      <c r="CV72" s="1276" t="s">
        <v>500</v>
      </c>
      <c r="CW72" s="1276"/>
      <c r="CX72" s="1276"/>
      <c r="CY72" s="1276"/>
      <c r="CZ72" s="1276"/>
      <c r="DA72" s="1276"/>
      <c r="DB72" s="1276"/>
      <c r="DC72" s="1276"/>
    </row>
    <row r="73" spans="2:107" x14ac:dyDescent="0.15">
      <c r="B73" s="1251"/>
      <c r="G73" s="1277"/>
      <c r="H73" s="1277"/>
      <c r="I73" s="1277"/>
      <c r="J73" s="1277"/>
      <c r="K73" s="1299"/>
      <c r="L73" s="1299"/>
      <c r="M73" s="1299"/>
      <c r="N73" s="1299"/>
      <c r="AM73" s="1269"/>
      <c r="AN73" s="1280" t="s">
        <v>627</v>
      </c>
      <c r="AO73" s="1280"/>
      <c r="AP73" s="1280"/>
      <c r="AQ73" s="1280"/>
      <c r="AR73" s="1280"/>
      <c r="AS73" s="1280"/>
      <c r="AT73" s="1280"/>
      <c r="AU73" s="1280"/>
      <c r="AV73" s="1280"/>
      <c r="AW73" s="1280"/>
      <c r="AX73" s="1280"/>
      <c r="AY73" s="1280"/>
      <c r="AZ73" s="1280"/>
      <c r="BA73" s="1280"/>
      <c r="BB73" s="1280" t="s">
        <v>628</v>
      </c>
      <c r="BC73" s="1280"/>
      <c r="BD73" s="1280"/>
      <c r="BE73" s="1280"/>
      <c r="BF73" s="1280"/>
      <c r="BG73" s="1280"/>
      <c r="BH73" s="1280"/>
      <c r="BI73" s="1280"/>
      <c r="BJ73" s="1280"/>
      <c r="BK73" s="1280"/>
      <c r="BL73" s="1280"/>
      <c r="BM73" s="1280"/>
      <c r="BN73" s="1280"/>
      <c r="BO73" s="1280"/>
      <c r="BP73" s="1282">
        <v>46.6</v>
      </c>
      <c r="BQ73" s="1282"/>
      <c r="BR73" s="1282"/>
      <c r="BS73" s="1282"/>
      <c r="BT73" s="1282"/>
      <c r="BU73" s="1282"/>
      <c r="BV73" s="1282"/>
      <c r="BW73" s="1282"/>
      <c r="BX73" s="1282">
        <v>53</v>
      </c>
      <c r="BY73" s="1282"/>
      <c r="BZ73" s="1282"/>
      <c r="CA73" s="1282"/>
      <c r="CB73" s="1282"/>
      <c r="CC73" s="1282"/>
      <c r="CD73" s="1282"/>
      <c r="CE73" s="1282"/>
      <c r="CF73" s="1282">
        <v>42.9</v>
      </c>
      <c r="CG73" s="1282"/>
      <c r="CH73" s="1282"/>
      <c r="CI73" s="1282"/>
      <c r="CJ73" s="1282"/>
      <c r="CK73" s="1282"/>
      <c r="CL73" s="1282"/>
      <c r="CM73" s="1282"/>
      <c r="CN73" s="1282">
        <v>46.7</v>
      </c>
      <c r="CO73" s="1282"/>
      <c r="CP73" s="1282"/>
      <c r="CQ73" s="1282"/>
      <c r="CR73" s="1282"/>
      <c r="CS73" s="1282"/>
      <c r="CT73" s="1282"/>
      <c r="CU73" s="1282"/>
      <c r="CV73" s="1282">
        <v>47.3</v>
      </c>
      <c r="CW73" s="1282"/>
      <c r="CX73" s="1282"/>
      <c r="CY73" s="1282"/>
      <c r="CZ73" s="1282"/>
      <c r="DA73" s="1282"/>
      <c r="DB73" s="1282"/>
      <c r="DC73" s="1282"/>
    </row>
    <row r="74" spans="2:107" x14ac:dyDescent="0.15">
      <c r="B74" s="1251"/>
      <c r="G74" s="1277"/>
      <c r="H74" s="1277"/>
      <c r="I74" s="1277"/>
      <c r="J74" s="1277"/>
      <c r="K74" s="1299"/>
      <c r="L74" s="1299"/>
      <c r="M74" s="1299"/>
      <c r="N74" s="1299"/>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633</v>
      </c>
      <c r="BC75" s="1280"/>
      <c r="BD75" s="1280"/>
      <c r="BE75" s="1280"/>
      <c r="BF75" s="1280"/>
      <c r="BG75" s="1280"/>
      <c r="BH75" s="1280"/>
      <c r="BI75" s="1280"/>
      <c r="BJ75" s="1280"/>
      <c r="BK75" s="1280"/>
      <c r="BL75" s="1280"/>
      <c r="BM75" s="1280"/>
      <c r="BN75" s="1280"/>
      <c r="BO75" s="1280"/>
      <c r="BP75" s="1282">
        <v>8.1999999999999993</v>
      </c>
      <c r="BQ75" s="1282"/>
      <c r="BR75" s="1282"/>
      <c r="BS75" s="1282"/>
      <c r="BT75" s="1282"/>
      <c r="BU75" s="1282"/>
      <c r="BV75" s="1282"/>
      <c r="BW75" s="1282"/>
      <c r="BX75" s="1282">
        <v>8.4</v>
      </c>
      <c r="BY75" s="1282"/>
      <c r="BZ75" s="1282"/>
      <c r="CA75" s="1282"/>
      <c r="CB75" s="1282"/>
      <c r="CC75" s="1282"/>
      <c r="CD75" s="1282"/>
      <c r="CE75" s="1282"/>
      <c r="CF75" s="1282">
        <v>7.3</v>
      </c>
      <c r="CG75" s="1282"/>
      <c r="CH75" s="1282"/>
      <c r="CI75" s="1282"/>
      <c r="CJ75" s="1282"/>
      <c r="CK75" s="1282"/>
      <c r="CL75" s="1282"/>
      <c r="CM75" s="1282"/>
      <c r="CN75" s="1282">
        <v>6.6</v>
      </c>
      <c r="CO75" s="1282"/>
      <c r="CP75" s="1282"/>
      <c r="CQ75" s="1282"/>
      <c r="CR75" s="1282"/>
      <c r="CS75" s="1282"/>
      <c r="CT75" s="1282"/>
      <c r="CU75" s="1282"/>
      <c r="CV75" s="1282">
        <v>6</v>
      </c>
      <c r="CW75" s="1282"/>
      <c r="CX75" s="1282"/>
      <c r="CY75" s="1282"/>
      <c r="CZ75" s="1282"/>
      <c r="DA75" s="1282"/>
      <c r="DB75" s="1282"/>
      <c r="DC75" s="1282"/>
    </row>
    <row r="76" spans="2:107" x14ac:dyDescent="0.15">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1251"/>
      <c r="G77" s="1270"/>
      <c r="H77" s="1270"/>
      <c r="I77" s="1270"/>
      <c r="J77" s="1270"/>
      <c r="K77" s="1299"/>
      <c r="L77" s="1299"/>
      <c r="M77" s="1299"/>
      <c r="N77" s="1299"/>
      <c r="AN77" s="1276" t="s">
        <v>630</v>
      </c>
      <c r="AO77" s="1276"/>
      <c r="AP77" s="1276"/>
      <c r="AQ77" s="1276"/>
      <c r="AR77" s="1276"/>
      <c r="AS77" s="1276"/>
      <c r="AT77" s="1276"/>
      <c r="AU77" s="1276"/>
      <c r="AV77" s="1276"/>
      <c r="AW77" s="1276"/>
      <c r="AX77" s="1276"/>
      <c r="AY77" s="1276"/>
      <c r="AZ77" s="1276"/>
      <c r="BA77" s="1276"/>
      <c r="BB77" s="1280" t="s">
        <v>628</v>
      </c>
      <c r="BC77" s="1280"/>
      <c r="BD77" s="1280"/>
      <c r="BE77" s="1280"/>
      <c r="BF77" s="1280"/>
      <c r="BG77" s="1280"/>
      <c r="BH77" s="1280"/>
      <c r="BI77" s="1280"/>
      <c r="BJ77" s="1280"/>
      <c r="BK77" s="1280"/>
      <c r="BL77" s="1280"/>
      <c r="BM77" s="1280"/>
      <c r="BN77" s="1280"/>
      <c r="BO77" s="1280"/>
      <c r="BP77" s="1282">
        <v>5.8</v>
      </c>
      <c r="BQ77" s="1282"/>
      <c r="BR77" s="1282"/>
      <c r="BS77" s="1282"/>
      <c r="BT77" s="1282"/>
      <c r="BU77" s="1282"/>
      <c r="BV77" s="1282"/>
      <c r="BW77" s="1282"/>
      <c r="BX77" s="1282">
        <v>2.7</v>
      </c>
      <c r="BY77" s="1282"/>
      <c r="BZ77" s="1282"/>
      <c r="CA77" s="1282"/>
      <c r="CB77" s="1282"/>
      <c r="CC77" s="1282"/>
      <c r="CD77" s="1282"/>
      <c r="CE77" s="1282"/>
      <c r="CF77" s="1282">
        <v>0.5</v>
      </c>
      <c r="CG77" s="1282"/>
      <c r="CH77" s="1282"/>
      <c r="CI77" s="1282"/>
      <c r="CJ77" s="1282"/>
      <c r="CK77" s="1282"/>
      <c r="CL77" s="1282"/>
      <c r="CM77" s="1282"/>
      <c r="CN77" s="1282">
        <v>5.9</v>
      </c>
      <c r="CO77" s="1282"/>
      <c r="CP77" s="1282"/>
      <c r="CQ77" s="1282"/>
      <c r="CR77" s="1282"/>
      <c r="CS77" s="1282"/>
      <c r="CT77" s="1282"/>
      <c r="CU77" s="1282"/>
      <c r="CV77" s="1282">
        <v>4.0999999999999996</v>
      </c>
      <c r="CW77" s="1282"/>
      <c r="CX77" s="1282"/>
      <c r="CY77" s="1282"/>
      <c r="CZ77" s="1282"/>
      <c r="DA77" s="1282"/>
      <c r="DB77" s="1282"/>
      <c r="DC77" s="1282"/>
    </row>
    <row r="78" spans="2:107" x14ac:dyDescent="0.15">
      <c r="B78" s="1251"/>
      <c r="G78" s="1270"/>
      <c r="H78" s="1270"/>
      <c r="I78" s="1270"/>
      <c r="J78" s="1270"/>
      <c r="K78" s="1299"/>
      <c r="L78" s="1299"/>
      <c r="M78" s="1299"/>
      <c r="N78" s="1299"/>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1251"/>
      <c r="G79" s="1270"/>
      <c r="H79" s="1270"/>
      <c r="I79" s="1284"/>
      <c r="J79" s="1284"/>
      <c r="K79" s="1300"/>
      <c r="L79" s="1300"/>
      <c r="M79" s="1300"/>
      <c r="N79" s="1300"/>
      <c r="AN79" s="1276"/>
      <c r="AO79" s="1276"/>
      <c r="AP79" s="1276"/>
      <c r="AQ79" s="1276"/>
      <c r="AR79" s="1276"/>
      <c r="AS79" s="1276"/>
      <c r="AT79" s="1276"/>
      <c r="AU79" s="1276"/>
      <c r="AV79" s="1276"/>
      <c r="AW79" s="1276"/>
      <c r="AX79" s="1276"/>
      <c r="AY79" s="1276"/>
      <c r="AZ79" s="1276"/>
      <c r="BA79" s="1276"/>
      <c r="BB79" s="1280" t="s">
        <v>633</v>
      </c>
      <c r="BC79" s="1280"/>
      <c r="BD79" s="1280"/>
      <c r="BE79" s="1280"/>
      <c r="BF79" s="1280"/>
      <c r="BG79" s="1280"/>
      <c r="BH79" s="1280"/>
      <c r="BI79" s="1280"/>
      <c r="BJ79" s="1280"/>
      <c r="BK79" s="1280"/>
      <c r="BL79" s="1280"/>
      <c r="BM79" s="1280"/>
      <c r="BN79" s="1280"/>
      <c r="BO79" s="1280"/>
      <c r="BP79" s="1282">
        <v>5.3</v>
      </c>
      <c r="BQ79" s="1282"/>
      <c r="BR79" s="1282"/>
      <c r="BS79" s="1282"/>
      <c r="BT79" s="1282"/>
      <c r="BU79" s="1282"/>
      <c r="BV79" s="1282"/>
      <c r="BW79" s="1282"/>
      <c r="BX79" s="1282">
        <v>5</v>
      </c>
      <c r="BY79" s="1282"/>
      <c r="BZ79" s="1282"/>
      <c r="CA79" s="1282"/>
      <c r="CB79" s="1282"/>
      <c r="CC79" s="1282"/>
      <c r="CD79" s="1282"/>
      <c r="CE79" s="1282"/>
      <c r="CF79" s="1282">
        <v>5.0999999999999996</v>
      </c>
      <c r="CG79" s="1282"/>
      <c r="CH79" s="1282"/>
      <c r="CI79" s="1282"/>
      <c r="CJ79" s="1282"/>
      <c r="CK79" s="1282"/>
      <c r="CL79" s="1282"/>
      <c r="CM79" s="1282"/>
      <c r="CN79" s="1282">
        <v>5.2</v>
      </c>
      <c r="CO79" s="1282"/>
      <c r="CP79" s="1282"/>
      <c r="CQ79" s="1282"/>
      <c r="CR79" s="1282"/>
      <c r="CS79" s="1282"/>
      <c r="CT79" s="1282"/>
      <c r="CU79" s="1282"/>
      <c r="CV79" s="1282">
        <v>5.0999999999999996</v>
      </c>
      <c r="CW79" s="1282"/>
      <c r="CX79" s="1282"/>
      <c r="CY79" s="1282"/>
      <c r="CZ79" s="1282"/>
      <c r="DA79" s="1282"/>
      <c r="DB79" s="1282"/>
      <c r="DC79" s="1282"/>
    </row>
    <row r="80" spans="2:107" x14ac:dyDescent="0.15">
      <c r="B80" s="1251"/>
      <c r="G80" s="1270"/>
      <c r="H80" s="1270"/>
      <c r="I80" s="1284"/>
      <c r="J80" s="1284"/>
      <c r="K80" s="1300"/>
      <c r="L80" s="1300"/>
      <c r="M80" s="1300"/>
      <c r="N80" s="1300"/>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1251"/>
    </row>
    <row r="82" spans="2:109" ht="17.25" x14ac:dyDescent="0.15">
      <c r="B82" s="1251"/>
      <c r="K82" s="1301"/>
      <c r="L82" s="1301"/>
      <c r="M82" s="1301"/>
      <c r="N82" s="1301"/>
      <c r="AQ82" s="1301"/>
      <c r="AR82" s="1301"/>
      <c r="AS82" s="1301"/>
      <c r="AT82" s="1301"/>
      <c r="BC82" s="1301"/>
      <c r="BD82" s="1301"/>
      <c r="BE82" s="1301"/>
      <c r="BF82" s="1301"/>
      <c r="BO82" s="1301"/>
      <c r="BP82" s="1301"/>
      <c r="BQ82" s="1301"/>
      <c r="BR82" s="1301"/>
      <c r="CA82" s="1301"/>
      <c r="CB82" s="1301"/>
      <c r="CC82" s="1301"/>
      <c r="CD82" s="1301"/>
      <c r="CM82" s="1301"/>
      <c r="CN82" s="1301"/>
      <c r="CO82" s="1301"/>
      <c r="CP82" s="1301"/>
      <c r="CY82" s="1301"/>
      <c r="CZ82" s="1301"/>
      <c r="DA82" s="1301"/>
      <c r="DB82" s="1301"/>
      <c r="DC82" s="1301"/>
    </row>
    <row r="83" spans="2:109" x14ac:dyDescent="0.15">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x14ac:dyDescent="0.15">
      <c r="DD84" s="1245"/>
      <c r="DE84" s="1245"/>
    </row>
    <row r="85" spans="2:109" x14ac:dyDescent="0.15">
      <c r="DD85" s="1245"/>
      <c r="DE85" s="1245"/>
    </row>
  </sheetData>
  <sheetProtection algorithmName="SHA-512" hashValue="JL1LBbGLvUQkuRJ+f+wWoT3FfWJljWajcJg37M7b9lIW6Vt7E7QPfdE6WhbZZUM9cWl8n6ajq+Ijc+YUWTYOUQ==" saltValue="8pRlF4nY6DHxJxbxJo+K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327BF-1534-4EF5-B5A0-920EED7F3371}">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443</v>
      </c>
    </row>
  </sheetData>
  <sheetProtection algorithmName="SHA-512" hashValue="0YbtRSaDYESuMM0JUntV8t+Dcq+Vc0LM5VXv5yZAB48WFuUC32l7b/OxtaowBrbN6IwUrX/ECLE0lZuIKl1Uaw==" saltValue="+3Y9+T3o7D6ktubFR2Wk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75215-BC23-4945-8A94-DBE17398F25D}">
  <sheetPr>
    <pageSetUpPr fitToPage="1"/>
  </sheetPr>
  <dimension ref="A1:DR125"/>
  <sheetViews>
    <sheetView showGridLines="0" zoomScale="40" zoomScaleNormal="4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443</v>
      </c>
    </row>
  </sheetData>
  <sheetProtection algorithmName="SHA-512" hashValue="FoXrkj+NO5m4f8GXzOqMg2H2RJcJgUESZt4baiXhriJb2/BDdauYkfB9PzoETd4KOUS84naJGdgwNcDv6JD/xA==" saltValue="5YxDAwiW0IKE8eolUkUU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493</v>
      </c>
      <c r="G2" s="148"/>
      <c r="H2" s="149"/>
    </row>
    <row r="3" spans="1:8" x14ac:dyDescent="0.15">
      <c r="A3" s="145" t="s">
        <v>486</v>
      </c>
      <c r="B3" s="150"/>
      <c r="C3" s="151"/>
      <c r="D3" s="152">
        <v>56057</v>
      </c>
      <c r="E3" s="153"/>
      <c r="F3" s="154">
        <v>52308</v>
      </c>
      <c r="G3" s="155"/>
      <c r="H3" s="156"/>
    </row>
    <row r="4" spans="1:8" x14ac:dyDescent="0.15">
      <c r="A4" s="157"/>
      <c r="B4" s="158"/>
      <c r="C4" s="159"/>
      <c r="D4" s="160">
        <v>33695</v>
      </c>
      <c r="E4" s="161"/>
      <c r="F4" s="162">
        <v>28695</v>
      </c>
      <c r="G4" s="163"/>
      <c r="H4" s="164"/>
    </row>
    <row r="5" spans="1:8" x14ac:dyDescent="0.15">
      <c r="A5" s="145" t="s">
        <v>488</v>
      </c>
      <c r="B5" s="150"/>
      <c r="C5" s="151"/>
      <c r="D5" s="152">
        <v>40817</v>
      </c>
      <c r="E5" s="153"/>
      <c r="F5" s="154">
        <v>46402</v>
      </c>
      <c r="G5" s="155"/>
      <c r="H5" s="156"/>
    </row>
    <row r="6" spans="1:8" x14ac:dyDescent="0.15">
      <c r="A6" s="157"/>
      <c r="B6" s="158"/>
      <c r="C6" s="159"/>
      <c r="D6" s="160">
        <v>21516</v>
      </c>
      <c r="E6" s="161"/>
      <c r="F6" s="162">
        <v>26897</v>
      </c>
      <c r="G6" s="163"/>
      <c r="H6" s="164"/>
    </row>
    <row r="7" spans="1:8" x14ac:dyDescent="0.15">
      <c r="A7" s="145" t="s">
        <v>489</v>
      </c>
      <c r="B7" s="150"/>
      <c r="C7" s="151"/>
      <c r="D7" s="152">
        <v>49448</v>
      </c>
      <c r="E7" s="153"/>
      <c r="F7" s="154">
        <v>66343</v>
      </c>
      <c r="G7" s="155"/>
      <c r="H7" s="156"/>
    </row>
    <row r="8" spans="1:8" x14ac:dyDescent="0.15">
      <c r="A8" s="157"/>
      <c r="B8" s="158"/>
      <c r="C8" s="159"/>
      <c r="D8" s="160">
        <v>30413</v>
      </c>
      <c r="E8" s="161"/>
      <c r="F8" s="162">
        <v>34529</v>
      </c>
      <c r="G8" s="163"/>
      <c r="H8" s="164"/>
    </row>
    <row r="9" spans="1:8" x14ac:dyDescent="0.15">
      <c r="A9" s="145" t="s">
        <v>490</v>
      </c>
      <c r="B9" s="150"/>
      <c r="C9" s="151"/>
      <c r="D9" s="152">
        <v>87704</v>
      </c>
      <c r="E9" s="153"/>
      <c r="F9" s="154">
        <v>56416</v>
      </c>
      <c r="G9" s="155"/>
      <c r="H9" s="156"/>
    </row>
    <row r="10" spans="1:8" x14ac:dyDescent="0.15">
      <c r="A10" s="157"/>
      <c r="B10" s="158"/>
      <c r="C10" s="159"/>
      <c r="D10" s="160">
        <v>57550</v>
      </c>
      <c r="E10" s="161"/>
      <c r="F10" s="162">
        <v>32623</v>
      </c>
      <c r="G10" s="163"/>
      <c r="H10" s="164"/>
    </row>
    <row r="11" spans="1:8" x14ac:dyDescent="0.15">
      <c r="A11" s="145" t="s">
        <v>491</v>
      </c>
      <c r="B11" s="150"/>
      <c r="C11" s="151"/>
      <c r="D11" s="152">
        <v>67988</v>
      </c>
      <c r="E11" s="153"/>
      <c r="F11" s="154">
        <v>49217</v>
      </c>
      <c r="G11" s="155"/>
      <c r="H11" s="156"/>
    </row>
    <row r="12" spans="1:8" x14ac:dyDescent="0.15">
      <c r="A12" s="157"/>
      <c r="B12" s="158"/>
      <c r="C12" s="165"/>
      <c r="D12" s="160">
        <v>41202</v>
      </c>
      <c r="E12" s="161"/>
      <c r="F12" s="162">
        <v>27232</v>
      </c>
      <c r="G12" s="163"/>
      <c r="H12" s="164"/>
    </row>
    <row r="13" spans="1:8" x14ac:dyDescent="0.15">
      <c r="A13" s="145"/>
      <c r="B13" s="150"/>
      <c r="C13" s="166"/>
      <c r="D13" s="167">
        <v>60403</v>
      </c>
      <c r="E13" s="168"/>
      <c r="F13" s="169">
        <v>54137</v>
      </c>
      <c r="G13" s="170"/>
      <c r="H13" s="156"/>
    </row>
    <row r="14" spans="1:8" x14ac:dyDescent="0.15">
      <c r="A14" s="157"/>
      <c r="B14" s="158"/>
      <c r="C14" s="159"/>
      <c r="D14" s="160">
        <v>36875</v>
      </c>
      <c r="E14" s="161"/>
      <c r="F14" s="162">
        <v>29995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2.35</v>
      </c>
      <c r="C19" s="171">
        <f>ROUND(VALUE(SUBSTITUTE(実質収支比率等に係る経年分析!G$48,"▲","-")),2)</f>
        <v>3.8</v>
      </c>
      <c r="D19" s="171">
        <f>ROUND(VALUE(SUBSTITUTE(実質収支比率等に係る経年分析!H$48,"▲","-")),2)</f>
        <v>4.55</v>
      </c>
      <c r="E19" s="171">
        <f>ROUND(VALUE(SUBSTITUTE(実質収支比率等に係る経年分析!I$48,"▲","-")),2)</f>
        <v>2.62</v>
      </c>
      <c r="F19" s="171">
        <f>ROUND(VALUE(SUBSTITUTE(実質収支比率等に係る経年分析!J$48,"▲","-")),2)</f>
        <v>8.4499999999999993</v>
      </c>
    </row>
    <row r="20" spans="1:11" x14ac:dyDescent="0.15">
      <c r="A20" s="171" t="s">
        <v>55</v>
      </c>
      <c r="B20" s="171">
        <f>ROUND(VALUE(SUBSTITUTE(実質収支比率等に係る経年分析!F$47,"▲","-")),2)</f>
        <v>16.14</v>
      </c>
      <c r="C20" s="171">
        <f>ROUND(VALUE(SUBSTITUTE(実質収支比率等に係る経年分析!G$47,"▲","-")),2)</f>
        <v>11.47</v>
      </c>
      <c r="D20" s="171">
        <f>ROUND(VALUE(SUBSTITUTE(実質収支比率等に係る経年分析!H$47,"▲","-")),2)</f>
        <v>11.31</v>
      </c>
      <c r="E20" s="171">
        <f>ROUND(VALUE(SUBSTITUTE(実質収支比率等に係る経年分析!I$47,"▲","-")),2)</f>
        <v>10.54</v>
      </c>
      <c r="F20" s="171">
        <f>ROUND(VALUE(SUBSTITUTE(実質収支比率等に係る経年分析!J$47,"▲","-")),2)</f>
        <v>10.19</v>
      </c>
    </row>
    <row r="21" spans="1:11" x14ac:dyDescent="0.15">
      <c r="A21" s="171" t="s">
        <v>56</v>
      </c>
      <c r="B21" s="171">
        <f>IF(ISNUMBER(VALUE(SUBSTITUTE(実質収支比率等に係る経年分析!F$49,"▲","-"))),ROUND(VALUE(SUBSTITUTE(実質収支比率等に係る経年分析!F$49,"▲","-")),2),NA())</f>
        <v>-2.4</v>
      </c>
      <c r="C21" s="171">
        <f>IF(ISNUMBER(VALUE(SUBSTITUTE(実質収支比率等に係る経年分析!G$49,"▲","-"))),ROUND(VALUE(SUBSTITUTE(実質収支比率等に係る経年分析!G$49,"▲","-")),2),NA())</f>
        <v>-2.82</v>
      </c>
      <c r="D21" s="171">
        <f>IF(ISNUMBER(VALUE(SUBSTITUTE(実質収支比率等に係る経年分析!H$49,"▲","-"))),ROUND(VALUE(SUBSTITUTE(実質収支比率等に係る経年分析!H$49,"▲","-")),2),NA())</f>
        <v>2.2200000000000002</v>
      </c>
      <c r="E21" s="171">
        <f>IF(ISNUMBER(VALUE(SUBSTITUTE(実質収支比率等に係る経年分析!I$49,"▲","-"))),ROUND(VALUE(SUBSTITUTE(実質収支比率等に係る経年分析!I$49,"▲","-")),2),NA())</f>
        <v>-2.23</v>
      </c>
      <c r="F21" s="171">
        <f>IF(ISNUMBER(VALUE(SUBSTITUTE(実質収支比率等に係る経年分析!J$49,"▲","-"))),ROUND(VALUE(SUBSTITUTE(実質収支比率等に係る経年分析!J$49,"▲","-")),2),NA())</f>
        <v>6.11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休日急病診療所事業特別会計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15">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0.28000000000000003</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0.14000000000000001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0.43</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3.24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4.4800000000000004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2.62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8.44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16.809999999999999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17.21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14.19</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17.03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5108</v>
      </c>
      <c r="E42" s="173"/>
      <c r="F42" s="173"/>
      <c r="G42" s="173">
        <f>'実質公債費比率（分子）の構造'!L$52</f>
        <v>5175</v>
      </c>
      <c r="H42" s="173"/>
      <c r="I42" s="173"/>
      <c r="J42" s="173">
        <f>'実質公債費比率（分子）の構造'!M$52</f>
        <v>5253</v>
      </c>
      <c r="K42" s="173"/>
      <c r="L42" s="173"/>
      <c r="M42" s="173">
        <f>'実質公債費比率（分子）の構造'!N$52</f>
        <v>5069</v>
      </c>
      <c r="N42" s="173"/>
      <c r="O42" s="173"/>
      <c r="P42" s="173">
        <f>'実質公債費比率（分子）の構造'!O$52</f>
        <v>5019</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4</v>
      </c>
      <c r="L43" s="173"/>
      <c r="M43" s="173"/>
      <c r="N43" s="173" t="str">
        <f>'実質公債費比率（分子）の構造'!O$51</f>
        <v>-</v>
      </c>
      <c r="O43" s="173"/>
      <c r="P43" s="173"/>
    </row>
    <row r="44" spans="1:16" x14ac:dyDescent="0.15">
      <c r="A44" s="173" t="s">
        <v>65</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f>'実質公債費比率（分子）の構造'!O$50</f>
        <v>2</v>
      </c>
      <c r="O44" s="173"/>
      <c r="P44" s="173"/>
    </row>
    <row r="45" spans="1:16" x14ac:dyDescent="0.15">
      <c r="A45" s="173" t="s">
        <v>66</v>
      </c>
      <c r="B45" s="173">
        <f>'実質公債費比率（分子）の構造'!K$49</f>
        <v>6</v>
      </c>
      <c r="C45" s="173"/>
      <c r="D45" s="173"/>
      <c r="E45" s="173">
        <f>'実質公債費比率（分子）の構造'!L$49</f>
        <v>4</v>
      </c>
      <c r="F45" s="173"/>
      <c r="G45" s="173"/>
      <c r="H45" s="173">
        <f>'実質公債費比率（分子）の構造'!M$49</f>
        <v>1</v>
      </c>
      <c r="I45" s="173"/>
      <c r="J45" s="173"/>
      <c r="K45" s="173">
        <f>'実質公債費比率（分子）の構造'!N$49</f>
        <v>1</v>
      </c>
      <c r="L45" s="173"/>
      <c r="M45" s="173"/>
      <c r="N45" s="173">
        <f>'実質公債費比率（分子）の構造'!O$49</f>
        <v>0</v>
      </c>
      <c r="O45" s="173"/>
      <c r="P45" s="173"/>
    </row>
    <row r="46" spans="1:16" x14ac:dyDescent="0.15">
      <c r="A46" s="173" t="s">
        <v>67</v>
      </c>
      <c r="B46" s="173">
        <f>'実質公債費比率（分子）の構造'!K$48</f>
        <v>3430</v>
      </c>
      <c r="C46" s="173"/>
      <c r="D46" s="173"/>
      <c r="E46" s="173">
        <f>'実質公債費比率（分子）の構造'!L$48</f>
        <v>3504</v>
      </c>
      <c r="F46" s="173"/>
      <c r="G46" s="173"/>
      <c r="H46" s="173">
        <f>'実質公債費比率（分子）の構造'!M$48</f>
        <v>2898</v>
      </c>
      <c r="I46" s="173"/>
      <c r="J46" s="173"/>
      <c r="K46" s="173">
        <f>'実質公債費比率（分子）の構造'!N$48</f>
        <v>2938</v>
      </c>
      <c r="L46" s="173"/>
      <c r="M46" s="173"/>
      <c r="N46" s="173">
        <f>'実質公債費比率（分子）の構造'!O$48</f>
        <v>2753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3335</v>
      </c>
      <c r="C49" s="173"/>
      <c r="D49" s="173"/>
      <c r="E49" s="173">
        <f>'実質公債費比率（分子）の構造'!L$45</f>
        <v>3358</v>
      </c>
      <c r="F49" s="173"/>
      <c r="G49" s="173"/>
      <c r="H49" s="173">
        <f>'実質公債費比率（分子）の構造'!M$45</f>
        <v>3457</v>
      </c>
      <c r="I49" s="173"/>
      <c r="J49" s="173"/>
      <c r="K49" s="173">
        <f>'実質公債費比率（分子）の構造'!N$45</f>
        <v>3491</v>
      </c>
      <c r="L49" s="173"/>
      <c r="M49" s="173"/>
      <c r="N49" s="173">
        <f>'実質公債費比率（分子）の構造'!O$45</f>
        <v>3687</v>
      </c>
      <c r="O49" s="173"/>
      <c r="P49" s="173"/>
    </row>
    <row r="50" spans="1:16" x14ac:dyDescent="0.15">
      <c r="A50" s="173" t="s">
        <v>71</v>
      </c>
      <c r="B50" s="173" t="e">
        <f>NA()</f>
        <v>#N/A</v>
      </c>
      <c r="C50" s="173">
        <f>IF(ISNUMBER('実質公債費比率（分子）の構造'!K$53),'実質公債費比率（分子）の構造'!K$53,NA())</f>
        <v>1665</v>
      </c>
      <c r="D50" s="173" t="e">
        <f>NA()</f>
        <v>#N/A</v>
      </c>
      <c r="E50" s="173" t="e">
        <f>NA()</f>
        <v>#N/A</v>
      </c>
      <c r="F50" s="173">
        <f>IF(ISNUMBER('実質公債費比率（分子）の構造'!L$53),'実質公債費比率（分子）の構造'!L$53,NA())</f>
        <v>1693</v>
      </c>
      <c r="G50" s="173" t="e">
        <f>NA()</f>
        <v>#N/A</v>
      </c>
      <c r="H50" s="173" t="e">
        <f>NA()</f>
        <v>#N/A</v>
      </c>
      <c r="I50" s="173">
        <f>IF(ISNUMBER('実質公債費比率（分子）の構造'!M$53),'実質公債費比率（分子）の構造'!M$53,NA())</f>
        <v>1105</v>
      </c>
      <c r="J50" s="173" t="e">
        <f>NA()</f>
        <v>#N/A</v>
      </c>
      <c r="K50" s="173" t="e">
        <f>NA()</f>
        <v>#N/A</v>
      </c>
      <c r="L50" s="173">
        <f>IF(ISNUMBER('実質公債費比率（分子）の構造'!N$53),'実質公債費比率（分子）の構造'!N$53,NA())</f>
        <v>1367</v>
      </c>
      <c r="M50" s="173" t="e">
        <f>NA()</f>
        <v>#N/A</v>
      </c>
      <c r="N50" s="173" t="e">
        <f>NA()</f>
        <v>#N/A</v>
      </c>
      <c r="O50" s="173">
        <f>IF(ISNUMBER('実質公債費比率（分子）の構造'!O$53),'実質公債費比率（分子）の構造'!O$53,NA())</f>
        <v>1423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52789</v>
      </c>
      <c r="E56" s="172"/>
      <c r="F56" s="172"/>
      <c r="G56" s="172">
        <f>'将来負担比率（分子）の構造'!J$52</f>
        <v>52105</v>
      </c>
      <c r="H56" s="172"/>
      <c r="I56" s="172"/>
      <c r="J56" s="172">
        <f>'将来負担比率（分子）の構造'!K$52</f>
        <v>53208</v>
      </c>
      <c r="K56" s="172"/>
      <c r="L56" s="172"/>
      <c r="M56" s="172">
        <f>'将来負担比率（分子）の構造'!L$52</f>
        <v>54842</v>
      </c>
      <c r="N56" s="172"/>
      <c r="O56" s="172"/>
      <c r="P56" s="172">
        <f>'将来負担比率（分子）の構造'!M$52</f>
        <v>54353</v>
      </c>
    </row>
    <row r="57" spans="1:16" x14ac:dyDescent="0.15">
      <c r="A57" s="172" t="s">
        <v>42</v>
      </c>
      <c r="B57" s="172"/>
      <c r="C57" s="172"/>
      <c r="D57" s="172">
        <f>'将来負担比率（分子）の構造'!I$51</f>
        <v>13519</v>
      </c>
      <c r="E57" s="172"/>
      <c r="F57" s="172"/>
      <c r="G57" s="172">
        <f>'将来負担比率（分子）の構造'!J$51</f>
        <v>13562</v>
      </c>
      <c r="H57" s="172"/>
      <c r="I57" s="172"/>
      <c r="J57" s="172">
        <f>'将来負担比率（分子）の構造'!K$51</f>
        <v>12753</v>
      </c>
      <c r="K57" s="172"/>
      <c r="L57" s="172"/>
      <c r="M57" s="172">
        <f>'将来負担比率（分子）の構造'!L$51</f>
        <v>12373</v>
      </c>
      <c r="N57" s="172"/>
      <c r="O57" s="172"/>
      <c r="P57" s="172">
        <f>'将来負担比率（分子）の構造'!M$51</f>
        <v>11710</v>
      </c>
    </row>
    <row r="58" spans="1:16" x14ac:dyDescent="0.15">
      <c r="A58" s="172" t="s">
        <v>41</v>
      </c>
      <c r="B58" s="172"/>
      <c r="C58" s="172"/>
      <c r="D58" s="172">
        <f>'将来負担比率（分子）の構造'!I$50</f>
        <v>9582</v>
      </c>
      <c r="E58" s="172"/>
      <c r="F58" s="172"/>
      <c r="G58" s="172">
        <f>'将来負担比率（分子）の構造'!J$50</f>
        <v>8546</v>
      </c>
      <c r="H58" s="172"/>
      <c r="I58" s="172"/>
      <c r="J58" s="172">
        <f>'将来負担比率（分子）の構造'!K$50</f>
        <v>8464</v>
      </c>
      <c r="K58" s="172"/>
      <c r="L58" s="172"/>
      <c r="M58" s="172">
        <f>'将来負担比率（分子）の構造'!L$50</f>
        <v>8019</v>
      </c>
      <c r="N58" s="172"/>
      <c r="O58" s="172"/>
      <c r="P58" s="172">
        <f>'将来負担比率（分子）の構造'!M$50</f>
        <v>8692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v>
      </c>
      <c r="C61" s="172"/>
      <c r="D61" s="172"/>
      <c r="E61" s="172">
        <f>'将来負担比率（分子）の構造'!J$46</f>
        <v>0</v>
      </c>
      <c r="F61" s="172"/>
      <c r="G61" s="172"/>
      <c r="H61" s="172">
        <f>'将来負担比率（分子）の構造'!K$46</f>
        <v>0</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5221</v>
      </c>
      <c r="C62" s="172"/>
      <c r="D62" s="172"/>
      <c r="E62" s="172">
        <f>'将来負担比率（分子）の構造'!J$45</f>
        <v>5251</v>
      </c>
      <c r="F62" s="172"/>
      <c r="G62" s="172"/>
      <c r="H62" s="172">
        <f>'将来負担比率（分子）の構造'!K$45</f>
        <v>5417</v>
      </c>
      <c r="I62" s="172"/>
      <c r="J62" s="172"/>
      <c r="K62" s="172">
        <f>'将来負担比率（分子）の構造'!L$45</f>
        <v>5005</v>
      </c>
      <c r="L62" s="172"/>
      <c r="M62" s="172"/>
      <c r="N62" s="172">
        <f>'将来負担比率（分子）の構造'!M$45</f>
        <v>4979</v>
      </c>
      <c r="O62" s="172"/>
      <c r="P62" s="172"/>
    </row>
    <row r="63" spans="1:16" x14ac:dyDescent="0.15">
      <c r="A63" s="172" t="s">
        <v>34</v>
      </c>
      <c r="B63" s="172">
        <f>'将来負担比率（分子）の構造'!I$44</f>
        <v>8</v>
      </c>
      <c r="C63" s="172"/>
      <c r="D63" s="172"/>
      <c r="E63" s="172">
        <f>'将来負担比率（分子）の構造'!J$44</f>
        <v>3</v>
      </c>
      <c r="F63" s="172"/>
      <c r="G63" s="172"/>
      <c r="H63" s="172">
        <f>'将来負担比率（分子）の構造'!K$44</f>
        <v>2</v>
      </c>
      <c r="I63" s="172"/>
      <c r="J63" s="172"/>
      <c r="K63" s="172">
        <f>'将来負担比率（分子）の構造'!L$44</f>
        <v>1</v>
      </c>
      <c r="L63" s="172"/>
      <c r="M63" s="172"/>
      <c r="N63" s="172">
        <f>'将来負担比率（分子）の構造'!M$44</f>
        <v>1</v>
      </c>
      <c r="O63" s="172"/>
      <c r="P63" s="172"/>
    </row>
    <row r="64" spans="1:16" x14ac:dyDescent="0.15">
      <c r="A64" s="172" t="s">
        <v>33</v>
      </c>
      <c r="B64" s="172">
        <f>'将来負担比率（分子）の構造'!I$43</f>
        <v>40503</v>
      </c>
      <c r="C64" s="172"/>
      <c r="D64" s="172"/>
      <c r="E64" s="172">
        <f>'将来負担比率（分子）の構造'!J$43</f>
        <v>39629</v>
      </c>
      <c r="F64" s="172"/>
      <c r="G64" s="172"/>
      <c r="H64" s="172">
        <f>'将来負担比率（分子）の構造'!K$43</f>
        <v>35893</v>
      </c>
      <c r="I64" s="172"/>
      <c r="J64" s="172"/>
      <c r="K64" s="172">
        <f>'将来負担比率（分子）の構造'!L$43</f>
        <v>32505</v>
      </c>
      <c r="L64" s="172"/>
      <c r="M64" s="172"/>
      <c r="N64" s="172">
        <f>'将来負担比率（分子）の構造'!M$43</f>
        <v>28998</v>
      </c>
      <c r="O64" s="172"/>
      <c r="P64" s="172"/>
    </row>
    <row r="65" spans="1:16" x14ac:dyDescent="0.15">
      <c r="A65" s="172" t="s">
        <v>32</v>
      </c>
      <c r="B65" s="172">
        <f>'将来負担比率（分子）の構造'!I$42</f>
        <v>7</v>
      </c>
      <c r="C65" s="172"/>
      <c r="D65" s="172"/>
      <c r="E65" s="172">
        <f>'将来負担比率（分子）の構造'!J$42</f>
        <v>5</v>
      </c>
      <c r="F65" s="172"/>
      <c r="G65" s="172"/>
      <c r="H65" s="172">
        <f>'将来負担比率（分子）の構造'!K$42</f>
        <v>4</v>
      </c>
      <c r="I65" s="172"/>
      <c r="J65" s="172"/>
      <c r="K65" s="172">
        <f>'将来負担比率（分子）の構造'!L$42</f>
        <v>2</v>
      </c>
      <c r="L65" s="172"/>
      <c r="M65" s="172"/>
      <c r="N65" s="172" t="str">
        <f>'将来負担比率（分子）の構造'!M$42</f>
        <v>-</v>
      </c>
      <c r="O65" s="172"/>
      <c r="P65" s="172"/>
    </row>
    <row r="66" spans="1:16" x14ac:dyDescent="0.15">
      <c r="A66" s="172" t="s">
        <v>31</v>
      </c>
      <c r="B66" s="172">
        <f>'将来負担比率（分子）の構造'!I$41</f>
        <v>39441</v>
      </c>
      <c r="C66" s="172"/>
      <c r="D66" s="172"/>
      <c r="E66" s="172">
        <f>'将来負担比率（分子）の構造'!J$41</f>
        <v>40155</v>
      </c>
      <c r="F66" s="172"/>
      <c r="G66" s="172"/>
      <c r="H66" s="172">
        <f>'将来負担比率（分子）の構造'!K$41</f>
        <v>41980</v>
      </c>
      <c r="I66" s="172"/>
      <c r="J66" s="172"/>
      <c r="K66" s="172">
        <f>'将来負担比率（分子）の構造'!L$41</f>
        <v>47728</v>
      </c>
      <c r="L66" s="172"/>
      <c r="M66" s="172"/>
      <c r="N66" s="172">
        <f>'将来負担比率（分子）の構造'!M$41</f>
        <v>51504</v>
      </c>
      <c r="O66" s="172"/>
      <c r="P66" s="172"/>
    </row>
    <row r="67" spans="1:16" x14ac:dyDescent="0.15">
      <c r="A67" s="172" t="s">
        <v>75</v>
      </c>
      <c r="B67" s="172" t="e">
        <f>NA()</f>
        <v>#N/A</v>
      </c>
      <c r="C67" s="172">
        <f>IF(ISNUMBER('将来負担比率（分子）の構造'!I$53), IF('将来負担比率（分子）の構造'!I$53 &lt; 0, 0, '将来負担比率（分子）の構造'!I$53), NA())</f>
        <v>9292</v>
      </c>
      <c r="D67" s="172" t="e">
        <f>NA()</f>
        <v>#N/A</v>
      </c>
      <c r="E67" s="172" t="e">
        <f>NA()</f>
        <v>#N/A</v>
      </c>
      <c r="F67" s="172">
        <f>IF(ISNUMBER('将来負担比率（分子）の構造'!J$53), IF('将来負担比率（分子）の構造'!J$53 &lt; 0, 0, '将来負担比率（分子）の構造'!J$53), NA())</f>
        <v>10831</v>
      </c>
      <c r="G67" s="172" t="e">
        <f>NA()</f>
        <v>#N/A</v>
      </c>
      <c r="H67" s="172" t="e">
        <f>NA()</f>
        <v>#N/A</v>
      </c>
      <c r="I67" s="172">
        <f>IF(ISNUMBER('将来負担比率（分子）の構造'!K$53), IF('将来負担比率（分子）の構造'!K$53 &lt; 0, 0, '将来負担比率（分子）の構造'!K$53), NA())</f>
        <v>8871</v>
      </c>
      <c r="J67" s="172" t="e">
        <f>NA()</f>
        <v>#N/A</v>
      </c>
      <c r="K67" s="172" t="e">
        <f>NA()</f>
        <v>#N/A</v>
      </c>
      <c r="L67" s="172">
        <f>IF(ISNUMBER('将来負担比率（分子）の構造'!L$53), IF('将来負担比率（分子）の構造'!L$53 &lt; 0, 0, '将来負担比率（分子）の構造'!L$53), NA())</f>
        <v>10006</v>
      </c>
      <c r="M67" s="172" t="e">
        <f>NA()</f>
        <v>#N/A</v>
      </c>
      <c r="N67" s="172" t="e">
        <f>NA()</f>
        <v>#N/A</v>
      </c>
      <c r="O67" s="172">
        <f>IF(ISNUMBER('将来負担比率（分子）の構造'!M$53), IF('将来負担比率（分子）の構造'!M$53 &lt; 0, 0, '将来負担比率（分子）の構造'!M$53), NA())</f>
        <v>10727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2787</v>
      </c>
      <c r="C72" s="176">
        <f>基金残高に係る経年分析!G55</f>
        <v>2675</v>
      </c>
      <c r="D72" s="176">
        <f>基金残高に係る経年分析!H55</f>
        <v>2716</v>
      </c>
    </row>
    <row r="73" spans="1:16" x14ac:dyDescent="0.15">
      <c r="A73" s="175" t="s">
        <v>78</v>
      </c>
      <c r="B73" s="176">
        <f>基金残高に係る経年分析!F56</f>
        <v>288</v>
      </c>
      <c r="C73" s="176">
        <f>基金残高に係る経年分析!G56</f>
        <v>288</v>
      </c>
      <c r="D73" s="176">
        <f>基金残高に係る経年分析!H56</f>
        <v>488</v>
      </c>
    </row>
    <row r="74" spans="1:16" x14ac:dyDescent="0.15">
      <c r="A74" s="175" t="s">
        <v>79</v>
      </c>
      <c r="B74" s="176">
        <f>基金残高に係る経年分析!F57</f>
        <v>3577</v>
      </c>
      <c r="C74" s="176">
        <f>基金残高に係る経年分析!G57</f>
        <v>3526</v>
      </c>
      <c r="D74" s="176">
        <f>基金残高に係る経年分析!H57</f>
        <v>3859</v>
      </c>
    </row>
  </sheetData>
  <sheetProtection algorithmName="SHA-512" hashValue="7VRwzZuhcKTFQVjEsiJNMpQCHw6TfeJ/szXcq2DKG1mBG7z1txDhAb0+xZmHuYph/ihmSjzW+EWyINJhsqdc6w==" saltValue="zuHGj2of/F++6huE3SmI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540</v>
      </c>
      <c r="DI1" s="606"/>
      <c r="DJ1" s="606"/>
      <c r="DK1" s="606"/>
      <c r="DL1" s="606"/>
      <c r="DM1" s="606"/>
      <c r="DN1" s="607"/>
      <c r="DO1" s="212"/>
      <c r="DP1" s="605" t="s">
        <v>541</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212</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213</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542</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214</v>
      </c>
      <c r="S4" s="609"/>
      <c r="T4" s="609"/>
      <c r="U4" s="609"/>
      <c r="V4" s="609"/>
      <c r="W4" s="609"/>
      <c r="X4" s="609"/>
      <c r="Y4" s="610"/>
      <c r="Z4" s="608" t="s">
        <v>215</v>
      </c>
      <c r="AA4" s="609"/>
      <c r="AB4" s="609"/>
      <c r="AC4" s="610"/>
      <c r="AD4" s="608" t="s">
        <v>216</v>
      </c>
      <c r="AE4" s="609"/>
      <c r="AF4" s="609"/>
      <c r="AG4" s="609"/>
      <c r="AH4" s="609"/>
      <c r="AI4" s="609"/>
      <c r="AJ4" s="609"/>
      <c r="AK4" s="610"/>
      <c r="AL4" s="608" t="s">
        <v>215</v>
      </c>
      <c r="AM4" s="609"/>
      <c r="AN4" s="609"/>
      <c r="AO4" s="610"/>
      <c r="AP4" s="614" t="s">
        <v>217</v>
      </c>
      <c r="AQ4" s="614"/>
      <c r="AR4" s="614"/>
      <c r="AS4" s="614"/>
      <c r="AT4" s="614"/>
      <c r="AU4" s="614"/>
      <c r="AV4" s="614"/>
      <c r="AW4" s="614"/>
      <c r="AX4" s="614"/>
      <c r="AY4" s="614"/>
      <c r="AZ4" s="614"/>
      <c r="BA4" s="614"/>
      <c r="BB4" s="614"/>
      <c r="BC4" s="614"/>
      <c r="BD4" s="614"/>
      <c r="BE4" s="614"/>
      <c r="BF4" s="614"/>
      <c r="BG4" s="614" t="s">
        <v>218</v>
      </c>
      <c r="BH4" s="614"/>
      <c r="BI4" s="614"/>
      <c r="BJ4" s="614"/>
      <c r="BK4" s="614"/>
      <c r="BL4" s="614"/>
      <c r="BM4" s="614"/>
      <c r="BN4" s="614"/>
      <c r="BO4" s="614" t="s">
        <v>215</v>
      </c>
      <c r="BP4" s="614"/>
      <c r="BQ4" s="614"/>
      <c r="BR4" s="614"/>
      <c r="BS4" s="614" t="s">
        <v>219</v>
      </c>
      <c r="BT4" s="614"/>
      <c r="BU4" s="614"/>
      <c r="BV4" s="614"/>
      <c r="BW4" s="614"/>
      <c r="BX4" s="614"/>
      <c r="BY4" s="614"/>
      <c r="BZ4" s="614"/>
      <c r="CA4" s="614"/>
      <c r="CB4" s="614"/>
      <c r="CD4" s="611" t="s">
        <v>543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15">
      <c r="B5" s="615" t="s">
        <v>220</v>
      </c>
      <c r="C5" s="616"/>
      <c r="D5" s="616"/>
      <c r="E5" s="616"/>
      <c r="F5" s="616"/>
      <c r="G5" s="616"/>
      <c r="H5" s="616"/>
      <c r="I5" s="616"/>
      <c r="J5" s="616"/>
      <c r="K5" s="616"/>
      <c r="L5" s="616"/>
      <c r="M5" s="616"/>
      <c r="N5" s="616"/>
      <c r="O5" s="616"/>
      <c r="P5" s="616"/>
      <c r="Q5" s="617"/>
      <c r="R5" s="618">
        <v>17655066</v>
      </c>
      <c r="S5" s="619"/>
      <c r="T5" s="619"/>
      <c r="U5" s="619"/>
      <c r="V5" s="619"/>
      <c r="W5" s="619"/>
      <c r="X5" s="619"/>
      <c r="Y5" s="620"/>
      <c r="Z5" s="621">
        <v>30.9</v>
      </c>
      <c r="AA5" s="621"/>
      <c r="AB5" s="621"/>
      <c r="AC5" s="621"/>
      <c r="AD5" s="622">
        <v>16395128</v>
      </c>
      <c r="AE5" s="622"/>
      <c r="AF5" s="622"/>
      <c r="AG5" s="622"/>
      <c r="AH5" s="622"/>
      <c r="AI5" s="622"/>
      <c r="AJ5" s="622"/>
      <c r="AK5" s="622"/>
      <c r="AL5" s="623">
        <v>64.2</v>
      </c>
      <c r="AM5" s="624"/>
      <c r="AN5" s="624"/>
      <c r="AO5" s="625"/>
      <c r="AP5" s="615" t="s">
        <v>221</v>
      </c>
      <c r="AQ5" s="616"/>
      <c r="AR5" s="616"/>
      <c r="AS5" s="616"/>
      <c r="AT5" s="616"/>
      <c r="AU5" s="616"/>
      <c r="AV5" s="616"/>
      <c r="AW5" s="616"/>
      <c r="AX5" s="616"/>
      <c r="AY5" s="616"/>
      <c r="AZ5" s="616"/>
      <c r="BA5" s="616"/>
      <c r="BB5" s="616"/>
      <c r="BC5" s="616"/>
      <c r="BD5" s="616"/>
      <c r="BE5" s="616"/>
      <c r="BF5" s="617"/>
      <c r="BG5" s="629">
        <v>16393122</v>
      </c>
      <c r="BH5" s="630"/>
      <c r="BI5" s="630"/>
      <c r="BJ5" s="630"/>
      <c r="BK5" s="630"/>
      <c r="BL5" s="630"/>
      <c r="BM5" s="630"/>
      <c r="BN5" s="631"/>
      <c r="BO5" s="632">
        <v>92.9</v>
      </c>
      <c r="BP5" s="632"/>
      <c r="BQ5" s="632"/>
      <c r="BR5" s="632"/>
      <c r="BS5" s="633">
        <v>297757</v>
      </c>
      <c r="BT5" s="633"/>
      <c r="BU5" s="633"/>
      <c r="BV5" s="633"/>
      <c r="BW5" s="633"/>
      <c r="BX5" s="633"/>
      <c r="BY5" s="633"/>
      <c r="BZ5" s="633"/>
      <c r="CA5" s="633"/>
      <c r="CB5" s="637"/>
      <c r="CD5" s="611" t="s">
        <v>217</v>
      </c>
      <c r="CE5" s="612"/>
      <c r="CF5" s="612"/>
      <c r="CG5" s="612"/>
      <c r="CH5" s="612"/>
      <c r="CI5" s="612"/>
      <c r="CJ5" s="612"/>
      <c r="CK5" s="612"/>
      <c r="CL5" s="612"/>
      <c r="CM5" s="612"/>
      <c r="CN5" s="612"/>
      <c r="CO5" s="612"/>
      <c r="CP5" s="612"/>
      <c r="CQ5" s="613"/>
      <c r="CR5" s="611" t="s">
        <v>222</v>
      </c>
      <c r="CS5" s="612"/>
      <c r="CT5" s="612"/>
      <c r="CU5" s="612"/>
      <c r="CV5" s="612"/>
      <c r="CW5" s="612"/>
      <c r="CX5" s="612"/>
      <c r="CY5" s="613"/>
      <c r="CZ5" s="611" t="s">
        <v>215</v>
      </c>
      <c r="DA5" s="612"/>
      <c r="DB5" s="612"/>
      <c r="DC5" s="613"/>
      <c r="DD5" s="611" t="s">
        <v>223</v>
      </c>
      <c r="DE5" s="612"/>
      <c r="DF5" s="612"/>
      <c r="DG5" s="612"/>
      <c r="DH5" s="612"/>
      <c r="DI5" s="612"/>
      <c r="DJ5" s="612"/>
      <c r="DK5" s="612"/>
      <c r="DL5" s="612"/>
      <c r="DM5" s="612"/>
      <c r="DN5" s="612"/>
      <c r="DO5" s="612"/>
      <c r="DP5" s="613"/>
      <c r="DQ5" s="611" t="s">
        <v>224</v>
      </c>
      <c r="DR5" s="612"/>
      <c r="DS5" s="612"/>
      <c r="DT5" s="612"/>
      <c r="DU5" s="612"/>
      <c r="DV5" s="612"/>
      <c r="DW5" s="612"/>
      <c r="DX5" s="612"/>
      <c r="DY5" s="612"/>
      <c r="DZ5" s="612"/>
      <c r="EA5" s="612"/>
      <c r="EB5" s="612"/>
      <c r="EC5" s="613"/>
    </row>
    <row r="6" spans="2:143" ht="11.25" customHeight="1" x14ac:dyDescent="0.15">
      <c r="B6" s="626" t="s">
        <v>225</v>
      </c>
      <c r="C6" s="627"/>
      <c r="D6" s="627"/>
      <c r="E6" s="627"/>
      <c r="F6" s="627"/>
      <c r="G6" s="627"/>
      <c r="H6" s="627"/>
      <c r="I6" s="627"/>
      <c r="J6" s="627"/>
      <c r="K6" s="627"/>
      <c r="L6" s="627"/>
      <c r="M6" s="627"/>
      <c r="N6" s="627"/>
      <c r="O6" s="627"/>
      <c r="P6" s="627"/>
      <c r="Q6" s="628"/>
      <c r="R6" s="629">
        <v>293141</v>
      </c>
      <c r="S6" s="630"/>
      <c r="T6" s="630"/>
      <c r="U6" s="630"/>
      <c r="V6" s="630"/>
      <c r="W6" s="630"/>
      <c r="X6" s="630"/>
      <c r="Y6" s="631"/>
      <c r="Z6" s="632">
        <v>0.5</v>
      </c>
      <c r="AA6" s="632"/>
      <c r="AB6" s="632"/>
      <c r="AC6" s="632"/>
      <c r="AD6" s="633">
        <v>293141</v>
      </c>
      <c r="AE6" s="633"/>
      <c r="AF6" s="633"/>
      <c r="AG6" s="633"/>
      <c r="AH6" s="633"/>
      <c r="AI6" s="633"/>
      <c r="AJ6" s="633"/>
      <c r="AK6" s="633"/>
      <c r="AL6" s="634">
        <v>1.1000000000000001</v>
      </c>
      <c r="AM6" s="635"/>
      <c r="AN6" s="635"/>
      <c r="AO6" s="636"/>
      <c r="AP6" s="626" t="s">
        <v>544</v>
      </c>
      <c r="AQ6" s="627"/>
      <c r="AR6" s="627"/>
      <c r="AS6" s="627"/>
      <c r="AT6" s="627"/>
      <c r="AU6" s="627"/>
      <c r="AV6" s="627"/>
      <c r="AW6" s="627"/>
      <c r="AX6" s="627"/>
      <c r="AY6" s="627"/>
      <c r="AZ6" s="627"/>
      <c r="BA6" s="627"/>
      <c r="BB6" s="627"/>
      <c r="BC6" s="627"/>
      <c r="BD6" s="627"/>
      <c r="BE6" s="627"/>
      <c r="BF6" s="628"/>
      <c r="BG6" s="629">
        <v>16393122</v>
      </c>
      <c r="BH6" s="630"/>
      <c r="BI6" s="630"/>
      <c r="BJ6" s="630"/>
      <c r="BK6" s="630"/>
      <c r="BL6" s="630"/>
      <c r="BM6" s="630"/>
      <c r="BN6" s="631"/>
      <c r="BO6" s="632">
        <v>92.9</v>
      </c>
      <c r="BP6" s="632"/>
      <c r="BQ6" s="632"/>
      <c r="BR6" s="632"/>
      <c r="BS6" s="633">
        <v>297757</v>
      </c>
      <c r="BT6" s="633"/>
      <c r="BU6" s="633"/>
      <c r="BV6" s="633"/>
      <c r="BW6" s="633"/>
      <c r="BX6" s="633"/>
      <c r="BY6" s="633"/>
      <c r="BZ6" s="633"/>
      <c r="CA6" s="633"/>
      <c r="CB6" s="637"/>
      <c r="CD6" s="640" t="s">
        <v>226</v>
      </c>
      <c r="CE6" s="641"/>
      <c r="CF6" s="641"/>
      <c r="CG6" s="641"/>
      <c r="CH6" s="641"/>
      <c r="CI6" s="641"/>
      <c r="CJ6" s="641"/>
      <c r="CK6" s="641"/>
      <c r="CL6" s="641"/>
      <c r="CM6" s="641"/>
      <c r="CN6" s="641"/>
      <c r="CO6" s="641"/>
      <c r="CP6" s="641"/>
      <c r="CQ6" s="642"/>
      <c r="CR6" s="629">
        <v>291372</v>
      </c>
      <c r="CS6" s="630"/>
      <c r="CT6" s="630"/>
      <c r="CU6" s="630"/>
      <c r="CV6" s="630"/>
      <c r="CW6" s="630"/>
      <c r="CX6" s="630"/>
      <c r="CY6" s="631"/>
      <c r="CZ6" s="623">
        <v>0.5</v>
      </c>
      <c r="DA6" s="624"/>
      <c r="DB6" s="624"/>
      <c r="DC6" s="643"/>
      <c r="DD6" s="638" t="s">
        <v>545</v>
      </c>
      <c r="DE6" s="630"/>
      <c r="DF6" s="630"/>
      <c r="DG6" s="630"/>
      <c r="DH6" s="630"/>
      <c r="DI6" s="630"/>
      <c r="DJ6" s="630"/>
      <c r="DK6" s="630"/>
      <c r="DL6" s="630"/>
      <c r="DM6" s="630"/>
      <c r="DN6" s="630"/>
      <c r="DO6" s="630"/>
      <c r="DP6" s="631"/>
      <c r="DQ6" s="638">
        <v>291349</v>
      </c>
      <c r="DR6" s="630"/>
      <c r="DS6" s="630"/>
      <c r="DT6" s="630"/>
      <c r="DU6" s="630"/>
      <c r="DV6" s="630"/>
      <c r="DW6" s="630"/>
      <c r="DX6" s="630"/>
      <c r="DY6" s="630"/>
      <c r="DZ6" s="630"/>
      <c r="EA6" s="630"/>
      <c r="EB6" s="630"/>
      <c r="EC6" s="639"/>
    </row>
    <row r="7" spans="2:143" ht="11.25" customHeight="1" x14ac:dyDescent="0.15">
      <c r="B7" s="626" t="s">
        <v>227</v>
      </c>
      <c r="C7" s="627"/>
      <c r="D7" s="627"/>
      <c r="E7" s="627"/>
      <c r="F7" s="627"/>
      <c r="G7" s="627"/>
      <c r="H7" s="627"/>
      <c r="I7" s="627"/>
      <c r="J7" s="627"/>
      <c r="K7" s="627"/>
      <c r="L7" s="627"/>
      <c r="M7" s="627"/>
      <c r="N7" s="627"/>
      <c r="O7" s="627"/>
      <c r="P7" s="627"/>
      <c r="Q7" s="628"/>
      <c r="R7" s="629">
        <v>15132</v>
      </c>
      <c r="S7" s="630"/>
      <c r="T7" s="630"/>
      <c r="U7" s="630"/>
      <c r="V7" s="630"/>
      <c r="W7" s="630"/>
      <c r="X7" s="630"/>
      <c r="Y7" s="631"/>
      <c r="Z7" s="632">
        <v>0</v>
      </c>
      <c r="AA7" s="632"/>
      <c r="AB7" s="632"/>
      <c r="AC7" s="632"/>
      <c r="AD7" s="633">
        <v>15132</v>
      </c>
      <c r="AE7" s="633"/>
      <c r="AF7" s="633"/>
      <c r="AG7" s="633"/>
      <c r="AH7" s="633"/>
      <c r="AI7" s="633"/>
      <c r="AJ7" s="633"/>
      <c r="AK7" s="633"/>
      <c r="AL7" s="634">
        <v>0.1</v>
      </c>
      <c r="AM7" s="635"/>
      <c r="AN7" s="635"/>
      <c r="AO7" s="636"/>
      <c r="AP7" s="626" t="s">
        <v>546</v>
      </c>
      <c r="AQ7" s="627"/>
      <c r="AR7" s="627"/>
      <c r="AS7" s="627"/>
      <c r="AT7" s="627"/>
      <c r="AU7" s="627"/>
      <c r="AV7" s="627"/>
      <c r="AW7" s="627"/>
      <c r="AX7" s="627"/>
      <c r="AY7" s="627"/>
      <c r="AZ7" s="627"/>
      <c r="BA7" s="627"/>
      <c r="BB7" s="627"/>
      <c r="BC7" s="627"/>
      <c r="BD7" s="627"/>
      <c r="BE7" s="627"/>
      <c r="BF7" s="628"/>
      <c r="BG7" s="629">
        <v>7544483</v>
      </c>
      <c r="BH7" s="630"/>
      <c r="BI7" s="630"/>
      <c r="BJ7" s="630"/>
      <c r="BK7" s="630"/>
      <c r="BL7" s="630"/>
      <c r="BM7" s="630"/>
      <c r="BN7" s="631"/>
      <c r="BO7" s="632">
        <v>42.7</v>
      </c>
      <c r="BP7" s="632"/>
      <c r="BQ7" s="632"/>
      <c r="BR7" s="632"/>
      <c r="BS7" s="633">
        <v>297757</v>
      </c>
      <c r="BT7" s="633"/>
      <c r="BU7" s="633"/>
      <c r="BV7" s="633"/>
      <c r="BW7" s="633"/>
      <c r="BX7" s="633"/>
      <c r="BY7" s="633"/>
      <c r="BZ7" s="633"/>
      <c r="CA7" s="633"/>
      <c r="CB7" s="637"/>
      <c r="CD7" s="644" t="s">
        <v>228</v>
      </c>
      <c r="CE7" s="645"/>
      <c r="CF7" s="645"/>
      <c r="CG7" s="645"/>
      <c r="CH7" s="645"/>
      <c r="CI7" s="645"/>
      <c r="CJ7" s="645"/>
      <c r="CK7" s="645"/>
      <c r="CL7" s="645"/>
      <c r="CM7" s="645"/>
      <c r="CN7" s="645"/>
      <c r="CO7" s="645"/>
      <c r="CP7" s="645"/>
      <c r="CQ7" s="646"/>
      <c r="CR7" s="629">
        <v>7710105</v>
      </c>
      <c r="CS7" s="630"/>
      <c r="CT7" s="630"/>
      <c r="CU7" s="630"/>
      <c r="CV7" s="630"/>
      <c r="CW7" s="630"/>
      <c r="CX7" s="630"/>
      <c r="CY7" s="631"/>
      <c r="CZ7" s="632">
        <v>14.1</v>
      </c>
      <c r="DA7" s="632"/>
      <c r="DB7" s="632"/>
      <c r="DC7" s="632"/>
      <c r="DD7" s="638">
        <v>565567</v>
      </c>
      <c r="DE7" s="630"/>
      <c r="DF7" s="630"/>
      <c r="DG7" s="630"/>
      <c r="DH7" s="630"/>
      <c r="DI7" s="630"/>
      <c r="DJ7" s="630"/>
      <c r="DK7" s="630"/>
      <c r="DL7" s="630"/>
      <c r="DM7" s="630"/>
      <c r="DN7" s="630"/>
      <c r="DO7" s="630"/>
      <c r="DP7" s="631"/>
      <c r="DQ7" s="638">
        <v>6742328</v>
      </c>
      <c r="DR7" s="630"/>
      <c r="DS7" s="630"/>
      <c r="DT7" s="630"/>
      <c r="DU7" s="630"/>
      <c r="DV7" s="630"/>
      <c r="DW7" s="630"/>
      <c r="DX7" s="630"/>
      <c r="DY7" s="630"/>
      <c r="DZ7" s="630"/>
      <c r="EA7" s="630"/>
      <c r="EB7" s="630"/>
      <c r="EC7" s="639"/>
    </row>
    <row r="8" spans="2:143" ht="11.25" customHeight="1" x14ac:dyDescent="0.15">
      <c r="B8" s="626" t="s">
        <v>229</v>
      </c>
      <c r="C8" s="627"/>
      <c r="D8" s="627"/>
      <c r="E8" s="627"/>
      <c r="F8" s="627"/>
      <c r="G8" s="627"/>
      <c r="H8" s="627"/>
      <c r="I8" s="627"/>
      <c r="J8" s="627"/>
      <c r="K8" s="627"/>
      <c r="L8" s="627"/>
      <c r="M8" s="627"/>
      <c r="N8" s="627"/>
      <c r="O8" s="627"/>
      <c r="P8" s="627"/>
      <c r="Q8" s="628"/>
      <c r="R8" s="629">
        <v>101457</v>
      </c>
      <c r="S8" s="630"/>
      <c r="T8" s="630"/>
      <c r="U8" s="630"/>
      <c r="V8" s="630"/>
      <c r="W8" s="630"/>
      <c r="X8" s="630"/>
      <c r="Y8" s="631"/>
      <c r="Z8" s="632">
        <v>0.2</v>
      </c>
      <c r="AA8" s="632"/>
      <c r="AB8" s="632"/>
      <c r="AC8" s="632"/>
      <c r="AD8" s="633">
        <v>101457</v>
      </c>
      <c r="AE8" s="633"/>
      <c r="AF8" s="633"/>
      <c r="AG8" s="633"/>
      <c r="AH8" s="633"/>
      <c r="AI8" s="633"/>
      <c r="AJ8" s="633"/>
      <c r="AK8" s="633"/>
      <c r="AL8" s="634">
        <v>0.4</v>
      </c>
      <c r="AM8" s="635"/>
      <c r="AN8" s="635"/>
      <c r="AO8" s="636"/>
      <c r="AP8" s="626" t="s">
        <v>547</v>
      </c>
      <c r="AQ8" s="627"/>
      <c r="AR8" s="627"/>
      <c r="AS8" s="627"/>
      <c r="AT8" s="627"/>
      <c r="AU8" s="627"/>
      <c r="AV8" s="627"/>
      <c r="AW8" s="627"/>
      <c r="AX8" s="627"/>
      <c r="AY8" s="627"/>
      <c r="AZ8" s="627"/>
      <c r="BA8" s="627"/>
      <c r="BB8" s="627"/>
      <c r="BC8" s="627"/>
      <c r="BD8" s="627"/>
      <c r="BE8" s="627"/>
      <c r="BF8" s="628"/>
      <c r="BG8" s="629">
        <v>206441</v>
      </c>
      <c r="BH8" s="630"/>
      <c r="BI8" s="630"/>
      <c r="BJ8" s="630"/>
      <c r="BK8" s="630"/>
      <c r="BL8" s="630"/>
      <c r="BM8" s="630"/>
      <c r="BN8" s="631"/>
      <c r="BO8" s="632">
        <v>1.2</v>
      </c>
      <c r="BP8" s="632"/>
      <c r="BQ8" s="632"/>
      <c r="BR8" s="632"/>
      <c r="BS8" s="633" t="s">
        <v>548</v>
      </c>
      <c r="BT8" s="633"/>
      <c r="BU8" s="633"/>
      <c r="BV8" s="633"/>
      <c r="BW8" s="633"/>
      <c r="BX8" s="633"/>
      <c r="BY8" s="633"/>
      <c r="BZ8" s="633"/>
      <c r="CA8" s="633"/>
      <c r="CB8" s="637"/>
      <c r="CD8" s="644" t="s">
        <v>230</v>
      </c>
      <c r="CE8" s="645"/>
      <c r="CF8" s="645"/>
      <c r="CG8" s="645"/>
      <c r="CH8" s="645"/>
      <c r="CI8" s="645"/>
      <c r="CJ8" s="645"/>
      <c r="CK8" s="645"/>
      <c r="CL8" s="645"/>
      <c r="CM8" s="645"/>
      <c r="CN8" s="645"/>
      <c r="CO8" s="645"/>
      <c r="CP8" s="645"/>
      <c r="CQ8" s="646"/>
      <c r="CR8" s="629">
        <v>19359123</v>
      </c>
      <c r="CS8" s="630"/>
      <c r="CT8" s="630"/>
      <c r="CU8" s="630"/>
      <c r="CV8" s="630"/>
      <c r="CW8" s="630"/>
      <c r="CX8" s="630"/>
      <c r="CY8" s="631"/>
      <c r="CZ8" s="632">
        <v>35.4</v>
      </c>
      <c r="DA8" s="632"/>
      <c r="DB8" s="632"/>
      <c r="DC8" s="632"/>
      <c r="DD8" s="638">
        <v>169667</v>
      </c>
      <c r="DE8" s="630"/>
      <c r="DF8" s="630"/>
      <c r="DG8" s="630"/>
      <c r="DH8" s="630"/>
      <c r="DI8" s="630"/>
      <c r="DJ8" s="630"/>
      <c r="DK8" s="630"/>
      <c r="DL8" s="630"/>
      <c r="DM8" s="630"/>
      <c r="DN8" s="630"/>
      <c r="DO8" s="630"/>
      <c r="DP8" s="631"/>
      <c r="DQ8" s="638">
        <v>7452205</v>
      </c>
      <c r="DR8" s="630"/>
      <c r="DS8" s="630"/>
      <c r="DT8" s="630"/>
      <c r="DU8" s="630"/>
      <c r="DV8" s="630"/>
      <c r="DW8" s="630"/>
      <c r="DX8" s="630"/>
      <c r="DY8" s="630"/>
      <c r="DZ8" s="630"/>
      <c r="EA8" s="630"/>
      <c r="EB8" s="630"/>
      <c r="EC8" s="639"/>
    </row>
    <row r="9" spans="2:143" ht="11.25" customHeight="1" x14ac:dyDescent="0.15">
      <c r="B9" s="626" t="s">
        <v>231</v>
      </c>
      <c r="C9" s="627"/>
      <c r="D9" s="627"/>
      <c r="E9" s="627"/>
      <c r="F9" s="627"/>
      <c r="G9" s="627"/>
      <c r="H9" s="627"/>
      <c r="I9" s="627"/>
      <c r="J9" s="627"/>
      <c r="K9" s="627"/>
      <c r="L9" s="627"/>
      <c r="M9" s="627"/>
      <c r="N9" s="627"/>
      <c r="O9" s="627"/>
      <c r="P9" s="627"/>
      <c r="Q9" s="628"/>
      <c r="R9" s="629">
        <v>121029</v>
      </c>
      <c r="S9" s="630"/>
      <c r="T9" s="630"/>
      <c r="U9" s="630"/>
      <c r="V9" s="630"/>
      <c r="W9" s="630"/>
      <c r="X9" s="630"/>
      <c r="Y9" s="631"/>
      <c r="Z9" s="632">
        <v>0.2</v>
      </c>
      <c r="AA9" s="632"/>
      <c r="AB9" s="632"/>
      <c r="AC9" s="632"/>
      <c r="AD9" s="633">
        <v>121029</v>
      </c>
      <c r="AE9" s="633"/>
      <c r="AF9" s="633"/>
      <c r="AG9" s="633"/>
      <c r="AH9" s="633"/>
      <c r="AI9" s="633"/>
      <c r="AJ9" s="633"/>
      <c r="AK9" s="633"/>
      <c r="AL9" s="634">
        <v>0.5</v>
      </c>
      <c r="AM9" s="635"/>
      <c r="AN9" s="635"/>
      <c r="AO9" s="636"/>
      <c r="AP9" s="626" t="s">
        <v>549</v>
      </c>
      <c r="AQ9" s="627"/>
      <c r="AR9" s="627"/>
      <c r="AS9" s="627"/>
      <c r="AT9" s="627"/>
      <c r="AU9" s="627"/>
      <c r="AV9" s="627"/>
      <c r="AW9" s="627"/>
      <c r="AX9" s="627"/>
      <c r="AY9" s="627"/>
      <c r="AZ9" s="627"/>
      <c r="BA9" s="627"/>
      <c r="BB9" s="627"/>
      <c r="BC9" s="627"/>
      <c r="BD9" s="627"/>
      <c r="BE9" s="627"/>
      <c r="BF9" s="628"/>
      <c r="BG9" s="629">
        <v>5932336</v>
      </c>
      <c r="BH9" s="630"/>
      <c r="BI9" s="630"/>
      <c r="BJ9" s="630"/>
      <c r="BK9" s="630"/>
      <c r="BL9" s="630"/>
      <c r="BM9" s="630"/>
      <c r="BN9" s="631"/>
      <c r="BO9" s="632">
        <v>33.6</v>
      </c>
      <c r="BP9" s="632"/>
      <c r="BQ9" s="632"/>
      <c r="BR9" s="632"/>
      <c r="BS9" s="633" t="s">
        <v>550</v>
      </c>
      <c r="BT9" s="633"/>
      <c r="BU9" s="633"/>
      <c r="BV9" s="633"/>
      <c r="BW9" s="633"/>
      <c r="BX9" s="633"/>
      <c r="BY9" s="633"/>
      <c r="BZ9" s="633"/>
      <c r="CA9" s="633"/>
      <c r="CB9" s="637"/>
      <c r="CD9" s="644" t="s">
        <v>232</v>
      </c>
      <c r="CE9" s="645"/>
      <c r="CF9" s="645"/>
      <c r="CG9" s="645"/>
      <c r="CH9" s="645"/>
      <c r="CI9" s="645"/>
      <c r="CJ9" s="645"/>
      <c r="CK9" s="645"/>
      <c r="CL9" s="645"/>
      <c r="CM9" s="645"/>
      <c r="CN9" s="645"/>
      <c r="CO9" s="645"/>
      <c r="CP9" s="645"/>
      <c r="CQ9" s="646"/>
      <c r="CR9" s="629">
        <v>5139581</v>
      </c>
      <c r="CS9" s="630"/>
      <c r="CT9" s="630"/>
      <c r="CU9" s="630"/>
      <c r="CV9" s="630"/>
      <c r="CW9" s="630"/>
      <c r="CX9" s="630"/>
      <c r="CY9" s="631"/>
      <c r="CZ9" s="632">
        <v>9.4</v>
      </c>
      <c r="DA9" s="632"/>
      <c r="DB9" s="632"/>
      <c r="DC9" s="632"/>
      <c r="DD9" s="638">
        <v>308620</v>
      </c>
      <c r="DE9" s="630"/>
      <c r="DF9" s="630"/>
      <c r="DG9" s="630"/>
      <c r="DH9" s="630"/>
      <c r="DI9" s="630"/>
      <c r="DJ9" s="630"/>
      <c r="DK9" s="630"/>
      <c r="DL9" s="630"/>
      <c r="DM9" s="630"/>
      <c r="DN9" s="630"/>
      <c r="DO9" s="630"/>
      <c r="DP9" s="631"/>
      <c r="DQ9" s="638">
        <v>3764489</v>
      </c>
      <c r="DR9" s="630"/>
      <c r="DS9" s="630"/>
      <c r="DT9" s="630"/>
      <c r="DU9" s="630"/>
      <c r="DV9" s="630"/>
      <c r="DW9" s="630"/>
      <c r="DX9" s="630"/>
      <c r="DY9" s="630"/>
      <c r="DZ9" s="630"/>
      <c r="EA9" s="630"/>
      <c r="EB9" s="630"/>
      <c r="EC9" s="639"/>
    </row>
    <row r="10" spans="2:143" ht="11.25" customHeight="1" x14ac:dyDescent="0.15">
      <c r="B10" s="626" t="s">
        <v>551</v>
      </c>
      <c r="C10" s="627"/>
      <c r="D10" s="627"/>
      <c r="E10" s="627"/>
      <c r="F10" s="627"/>
      <c r="G10" s="627"/>
      <c r="H10" s="627"/>
      <c r="I10" s="627"/>
      <c r="J10" s="627"/>
      <c r="K10" s="627"/>
      <c r="L10" s="627"/>
      <c r="M10" s="627"/>
      <c r="N10" s="627"/>
      <c r="O10" s="627"/>
      <c r="P10" s="627"/>
      <c r="Q10" s="628"/>
      <c r="R10" s="629" t="s">
        <v>548</v>
      </c>
      <c r="S10" s="630"/>
      <c r="T10" s="630"/>
      <c r="U10" s="630"/>
      <c r="V10" s="630"/>
      <c r="W10" s="630"/>
      <c r="X10" s="630"/>
      <c r="Y10" s="631"/>
      <c r="Z10" s="632" t="s">
        <v>552</v>
      </c>
      <c r="AA10" s="632"/>
      <c r="AB10" s="632"/>
      <c r="AC10" s="632"/>
      <c r="AD10" s="633" t="s">
        <v>553</v>
      </c>
      <c r="AE10" s="633"/>
      <c r="AF10" s="633"/>
      <c r="AG10" s="633"/>
      <c r="AH10" s="633"/>
      <c r="AI10" s="633"/>
      <c r="AJ10" s="633"/>
      <c r="AK10" s="633"/>
      <c r="AL10" s="634" t="s">
        <v>550</v>
      </c>
      <c r="AM10" s="635"/>
      <c r="AN10" s="635"/>
      <c r="AO10" s="636"/>
      <c r="AP10" s="626" t="s">
        <v>554</v>
      </c>
      <c r="AQ10" s="627"/>
      <c r="AR10" s="627"/>
      <c r="AS10" s="627"/>
      <c r="AT10" s="627"/>
      <c r="AU10" s="627"/>
      <c r="AV10" s="627"/>
      <c r="AW10" s="627"/>
      <c r="AX10" s="627"/>
      <c r="AY10" s="627"/>
      <c r="AZ10" s="627"/>
      <c r="BA10" s="627"/>
      <c r="BB10" s="627"/>
      <c r="BC10" s="627"/>
      <c r="BD10" s="627"/>
      <c r="BE10" s="627"/>
      <c r="BF10" s="628"/>
      <c r="BG10" s="629">
        <v>365067</v>
      </c>
      <c r="BH10" s="630"/>
      <c r="BI10" s="630"/>
      <c r="BJ10" s="630"/>
      <c r="BK10" s="630"/>
      <c r="BL10" s="630"/>
      <c r="BM10" s="630"/>
      <c r="BN10" s="631"/>
      <c r="BO10" s="632">
        <v>2.1</v>
      </c>
      <c r="BP10" s="632"/>
      <c r="BQ10" s="632"/>
      <c r="BR10" s="632"/>
      <c r="BS10" s="633" t="s">
        <v>545</v>
      </c>
      <c r="BT10" s="633"/>
      <c r="BU10" s="633"/>
      <c r="BV10" s="633"/>
      <c r="BW10" s="633"/>
      <c r="BX10" s="633"/>
      <c r="BY10" s="633"/>
      <c r="BZ10" s="633"/>
      <c r="CA10" s="633"/>
      <c r="CB10" s="637"/>
      <c r="CD10" s="644" t="s">
        <v>233</v>
      </c>
      <c r="CE10" s="645"/>
      <c r="CF10" s="645"/>
      <c r="CG10" s="645"/>
      <c r="CH10" s="645"/>
      <c r="CI10" s="645"/>
      <c r="CJ10" s="645"/>
      <c r="CK10" s="645"/>
      <c r="CL10" s="645"/>
      <c r="CM10" s="645"/>
      <c r="CN10" s="645"/>
      <c r="CO10" s="645"/>
      <c r="CP10" s="645"/>
      <c r="CQ10" s="646"/>
      <c r="CR10" s="629">
        <v>61449</v>
      </c>
      <c r="CS10" s="630"/>
      <c r="CT10" s="630"/>
      <c r="CU10" s="630"/>
      <c r="CV10" s="630"/>
      <c r="CW10" s="630"/>
      <c r="CX10" s="630"/>
      <c r="CY10" s="631"/>
      <c r="CZ10" s="632">
        <v>0.1</v>
      </c>
      <c r="DA10" s="632"/>
      <c r="DB10" s="632"/>
      <c r="DC10" s="632"/>
      <c r="DD10" s="638">
        <v>314</v>
      </c>
      <c r="DE10" s="630"/>
      <c r="DF10" s="630"/>
      <c r="DG10" s="630"/>
      <c r="DH10" s="630"/>
      <c r="DI10" s="630"/>
      <c r="DJ10" s="630"/>
      <c r="DK10" s="630"/>
      <c r="DL10" s="630"/>
      <c r="DM10" s="630"/>
      <c r="DN10" s="630"/>
      <c r="DO10" s="630"/>
      <c r="DP10" s="631"/>
      <c r="DQ10" s="638">
        <v>57627</v>
      </c>
      <c r="DR10" s="630"/>
      <c r="DS10" s="630"/>
      <c r="DT10" s="630"/>
      <c r="DU10" s="630"/>
      <c r="DV10" s="630"/>
      <c r="DW10" s="630"/>
      <c r="DX10" s="630"/>
      <c r="DY10" s="630"/>
      <c r="DZ10" s="630"/>
      <c r="EA10" s="630"/>
      <c r="EB10" s="630"/>
      <c r="EC10" s="639"/>
    </row>
    <row r="11" spans="2:143" ht="11.25" customHeight="1" x14ac:dyDescent="0.15">
      <c r="B11" s="626" t="s">
        <v>234</v>
      </c>
      <c r="C11" s="627"/>
      <c r="D11" s="627"/>
      <c r="E11" s="627"/>
      <c r="F11" s="627"/>
      <c r="G11" s="627"/>
      <c r="H11" s="627"/>
      <c r="I11" s="627"/>
      <c r="J11" s="627"/>
      <c r="K11" s="627"/>
      <c r="L11" s="627"/>
      <c r="M11" s="627"/>
      <c r="N11" s="627"/>
      <c r="O11" s="627"/>
      <c r="P11" s="627"/>
      <c r="Q11" s="628"/>
      <c r="R11" s="629">
        <v>2579513</v>
      </c>
      <c r="S11" s="630"/>
      <c r="T11" s="630"/>
      <c r="U11" s="630"/>
      <c r="V11" s="630"/>
      <c r="W11" s="630"/>
      <c r="X11" s="630"/>
      <c r="Y11" s="631"/>
      <c r="Z11" s="634">
        <v>4.5</v>
      </c>
      <c r="AA11" s="635"/>
      <c r="AB11" s="635"/>
      <c r="AC11" s="647"/>
      <c r="AD11" s="638">
        <v>2579513</v>
      </c>
      <c r="AE11" s="630"/>
      <c r="AF11" s="630"/>
      <c r="AG11" s="630"/>
      <c r="AH11" s="630"/>
      <c r="AI11" s="630"/>
      <c r="AJ11" s="630"/>
      <c r="AK11" s="631"/>
      <c r="AL11" s="634">
        <v>10.1</v>
      </c>
      <c r="AM11" s="635"/>
      <c r="AN11" s="635"/>
      <c r="AO11" s="636"/>
      <c r="AP11" s="626" t="s">
        <v>555</v>
      </c>
      <c r="AQ11" s="627"/>
      <c r="AR11" s="627"/>
      <c r="AS11" s="627"/>
      <c r="AT11" s="627"/>
      <c r="AU11" s="627"/>
      <c r="AV11" s="627"/>
      <c r="AW11" s="627"/>
      <c r="AX11" s="627"/>
      <c r="AY11" s="627"/>
      <c r="AZ11" s="627"/>
      <c r="BA11" s="627"/>
      <c r="BB11" s="627"/>
      <c r="BC11" s="627"/>
      <c r="BD11" s="627"/>
      <c r="BE11" s="627"/>
      <c r="BF11" s="628"/>
      <c r="BG11" s="629">
        <v>1040639</v>
      </c>
      <c r="BH11" s="630"/>
      <c r="BI11" s="630"/>
      <c r="BJ11" s="630"/>
      <c r="BK11" s="630"/>
      <c r="BL11" s="630"/>
      <c r="BM11" s="630"/>
      <c r="BN11" s="631"/>
      <c r="BO11" s="632">
        <v>5.9</v>
      </c>
      <c r="BP11" s="632"/>
      <c r="BQ11" s="632"/>
      <c r="BR11" s="632"/>
      <c r="BS11" s="633">
        <v>297757</v>
      </c>
      <c r="BT11" s="633"/>
      <c r="BU11" s="633"/>
      <c r="BV11" s="633"/>
      <c r="BW11" s="633"/>
      <c r="BX11" s="633"/>
      <c r="BY11" s="633"/>
      <c r="BZ11" s="633"/>
      <c r="CA11" s="633"/>
      <c r="CB11" s="637"/>
      <c r="CD11" s="644" t="s">
        <v>235</v>
      </c>
      <c r="CE11" s="645"/>
      <c r="CF11" s="645"/>
      <c r="CG11" s="645"/>
      <c r="CH11" s="645"/>
      <c r="CI11" s="645"/>
      <c r="CJ11" s="645"/>
      <c r="CK11" s="645"/>
      <c r="CL11" s="645"/>
      <c r="CM11" s="645"/>
      <c r="CN11" s="645"/>
      <c r="CO11" s="645"/>
      <c r="CP11" s="645"/>
      <c r="CQ11" s="646"/>
      <c r="CR11" s="629">
        <v>810867</v>
      </c>
      <c r="CS11" s="630"/>
      <c r="CT11" s="630"/>
      <c r="CU11" s="630"/>
      <c r="CV11" s="630"/>
      <c r="CW11" s="630"/>
      <c r="CX11" s="630"/>
      <c r="CY11" s="631"/>
      <c r="CZ11" s="632">
        <v>1.5</v>
      </c>
      <c r="DA11" s="632"/>
      <c r="DB11" s="632"/>
      <c r="DC11" s="632"/>
      <c r="DD11" s="638">
        <v>241083</v>
      </c>
      <c r="DE11" s="630"/>
      <c r="DF11" s="630"/>
      <c r="DG11" s="630"/>
      <c r="DH11" s="630"/>
      <c r="DI11" s="630"/>
      <c r="DJ11" s="630"/>
      <c r="DK11" s="630"/>
      <c r="DL11" s="630"/>
      <c r="DM11" s="630"/>
      <c r="DN11" s="630"/>
      <c r="DO11" s="630"/>
      <c r="DP11" s="631"/>
      <c r="DQ11" s="638">
        <v>512232</v>
      </c>
      <c r="DR11" s="630"/>
      <c r="DS11" s="630"/>
      <c r="DT11" s="630"/>
      <c r="DU11" s="630"/>
      <c r="DV11" s="630"/>
      <c r="DW11" s="630"/>
      <c r="DX11" s="630"/>
      <c r="DY11" s="630"/>
      <c r="DZ11" s="630"/>
      <c r="EA11" s="630"/>
      <c r="EB11" s="630"/>
      <c r="EC11" s="639"/>
    </row>
    <row r="12" spans="2:143" ht="11.25" customHeight="1" x14ac:dyDescent="0.15">
      <c r="B12" s="626" t="s">
        <v>236</v>
      </c>
      <c r="C12" s="627"/>
      <c r="D12" s="627"/>
      <c r="E12" s="627"/>
      <c r="F12" s="627"/>
      <c r="G12" s="627"/>
      <c r="H12" s="627"/>
      <c r="I12" s="627"/>
      <c r="J12" s="627"/>
      <c r="K12" s="627"/>
      <c r="L12" s="627"/>
      <c r="M12" s="627"/>
      <c r="N12" s="627"/>
      <c r="O12" s="627"/>
      <c r="P12" s="627"/>
      <c r="Q12" s="628"/>
      <c r="R12" s="629">
        <v>9390</v>
      </c>
      <c r="S12" s="630"/>
      <c r="T12" s="630"/>
      <c r="U12" s="630"/>
      <c r="V12" s="630"/>
      <c r="W12" s="630"/>
      <c r="X12" s="630"/>
      <c r="Y12" s="631"/>
      <c r="Z12" s="632">
        <v>0</v>
      </c>
      <c r="AA12" s="632"/>
      <c r="AB12" s="632"/>
      <c r="AC12" s="632"/>
      <c r="AD12" s="633">
        <v>9390</v>
      </c>
      <c r="AE12" s="633"/>
      <c r="AF12" s="633"/>
      <c r="AG12" s="633"/>
      <c r="AH12" s="633"/>
      <c r="AI12" s="633"/>
      <c r="AJ12" s="633"/>
      <c r="AK12" s="633"/>
      <c r="AL12" s="634">
        <v>0</v>
      </c>
      <c r="AM12" s="635"/>
      <c r="AN12" s="635"/>
      <c r="AO12" s="636"/>
      <c r="AP12" s="626" t="s">
        <v>237</v>
      </c>
      <c r="AQ12" s="627"/>
      <c r="AR12" s="627"/>
      <c r="AS12" s="627"/>
      <c r="AT12" s="627"/>
      <c r="AU12" s="627"/>
      <c r="AV12" s="627"/>
      <c r="AW12" s="627"/>
      <c r="AX12" s="627"/>
      <c r="AY12" s="627"/>
      <c r="AZ12" s="627"/>
      <c r="BA12" s="627"/>
      <c r="BB12" s="627"/>
      <c r="BC12" s="627"/>
      <c r="BD12" s="627"/>
      <c r="BE12" s="627"/>
      <c r="BF12" s="628"/>
      <c r="BG12" s="629">
        <v>7693775</v>
      </c>
      <c r="BH12" s="630"/>
      <c r="BI12" s="630"/>
      <c r="BJ12" s="630"/>
      <c r="BK12" s="630"/>
      <c r="BL12" s="630"/>
      <c r="BM12" s="630"/>
      <c r="BN12" s="631"/>
      <c r="BO12" s="632">
        <v>43.6</v>
      </c>
      <c r="BP12" s="632"/>
      <c r="BQ12" s="632"/>
      <c r="BR12" s="632"/>
      <c r="BS12" s="633" t="s">
        <v>553</v>
      </c>
      <c r="BT12" s="633"/>
      <c r="BU12" s="633"/>
      <c r="BV12" s="633"/>
      <c r="BW12" s="633"/>
      <c r="BX12" s="633"/>
      <c r="BY12" s="633"/>
      <c r="BZ12" s="633"/>
      <c r="CA12" s="633"/>
      <c r="CB12" s="637"/>
      <c r="CD12" s="644" t="s">
        <v>238</v>
      </c>
      <c r="CE12" s="645"/>
      <c r="CF12" s="645"/>
      <c r="CG12" s="645"/>
      <c r="CH12" s="645"/>
      <c r="CI12" s="645"/>
      <c r="CJ12" s="645"/>
      <c r="CK12" s="645"/>
      <c r="CL12" s="645"/>
      <c r="CM12" s="645"/>
      <c r="CN12" s="645"/>
      <c r="CO12" s="645"/>
      <c r="CP12" s="645"/>
      <c r="CQ12" s="646"/>
      <c r="CR12" s="629">
        <v>1181263</v>
      </c>
      <c r="CS12" s="630"/>
      <c r="CT12" s="630"/>
      <c r="CU12" s="630"/>
      <c r="CV12" s="630"/>
      <c r="CW12" s="630"/>
      <c r="CX12" s="630"/>
      <c r="CY12" s="631"/>
      <c r="CZ12" s="632">
        <v>2.2000000000000002</v>
      </c>
      <c r="DA12" s="632"/>
      <c r="DB12" s="632"/>
      <c r="DC12" s="632"/>
      <c r="DD12" s="638">
        <v>118850</v>
      </c>
      <c r="DE12" s="630"/>
      <c r="DF12" s="630"/>
      <c r="DG12" s="630"/>
      <c r="DH12" s="630"/>
      <c r="DI12" s="630"/>
      <c r="DJ12" s="630"/>
      <c r="DK12" s="630"/>
      <c r="DL12" s="630"/>
      <c r="DM12" s="630"/>
      <c r="DN12" s="630"/>
      <c r="DO12" s="630"/>
      <c r="DP12" s="631"/>
      <c r="DQ12" s="638">
        <v>834171</v>
      </c>
      <c r="DR12" s="630"/>
      <c r="DS12" s="630"/>
      <c r="DT12" s="630"/>
      <c r="DU12" s="630"/>
      <c r="DV12" s="630"/>
      <c r="DW12" s="630"/>
      <c r="DX12" s="630"/>
      <c r="DY12" s="630"/>
      <c r="DZ12" s="630"/>
      <c r="EA12" s="630"/>
      <c r="EB12" s="630"/>
      <c r="EC12" s="639"/>
    </row>
    <row r="13" spans="2:143" ht="11.25" customHeight="1" x14ac:dyDescent="0.15">
      <c r="B13" s="626" t="s">
        <v>239</v>
      </c>
      <c r="C13" s="627"/>
      <c r="D13" s="627"/>
      <c r="E13" s="627"/>
      <c r="F13" s="627"/>
      <c r="G13" s="627"/>
      <c r="H13" s="627"/>
      <c r="I13" s="627"/>
      <c r="J13" s="627"/>
      <c r="K13" s="627"/>
      <c r="L13" s="627"/>
      <c r="M13" s="627"/>
      <c r="N13" s="627"/>
      <c r="O13" s="627"/>
      <c r="P13" s="627"/>
      <c r="Q13" s="628"/>
      <c r="R13" s="629" t="s">
        <v>553</v>
      </c>
      <c r="S13" s="630"/>
      <c r="T13" s="630"/>
      <c r="U13" s="630"/>
      <c r="V13" s="630"/>
      <c r="W13" s="630"/>
      <c r="X13" s="630"/>
      <c r="Y13" s="631"/>
      <c r="Z13" s="632" t="s">
        <v>553</v>
      </c>
      <c r="AA13" s="632"/>
      <c r="AB13" s="632"/>
      <c r="AC13" s="632"/>
      <c r="AD13" s="633" t="s">
        <v>552</v>
      </c>
      <c r="AE13" s="633"/>
      <c r="AF13" s="633"/>
      <c r="AG13" s="633"/>
      <c r="AH13" s="633"/>
      <c r="AI13" s="633"/>
      <c r="AJ13" s="633"/>
      <c r="AK13" s="633"/>
      <c r="AL13" s="634" t="s">
        <v>552</v>
      </c>
      <c r="AM13" s="635"/>
      <c r="AN13" s="635"/>
      <c r="AO13" s="636"/>
      <c r="AP13" s="626" t="s">
        <v>556</v>
      </c>
      <c r="AQ13" s="627"/>
      <c r="AR13" s="627"/>
      <c r="AS13" s="627"/>
      <c r="AT13" s="627"/>
      <c r="AU13" s="627"/>
      <c r="AV13" s="627"/>
      <c r="AW13" s="627"/>
      <c r="AX13" s="627"/>
      <c r="AY13" s="627"/>
      <c r="AZ13" s="627"/>
      <c r="BA13" s="627"/>
      <c r="BB13" s="627"/>
      <c r="BC13" s="627"/>
      <c r="BD13" s="627"/>
      <c r="BE13" s="627"/>
      <c r="BF13" s="628"/>
      <c r="BG13" s="629">
        <v>7671059</v>
      </c>
      <c r="BH13" s="630"/>
      <c r="BI13" s="630"/>
      <c r="BJ13" s="630"/>
      <c r="BK13" s="630"/>
      <c r="BL13" s="630"/>
      <c r="BM13" s="630"/>
      <c r="BN13" s="631"/>
      <c r="BO13" s="632">
        <v>43.4</v>
      </c>
      <c r="BP13" s="632"/>
      <c r="BQ13" s="632"/>
      <c r="BR13" s="632"/>
      <c r="BS13" s="633" t="s">
        <v>545</v>
      </c>
      <c r="BT13" s="633"/>
      <c r="BU13" s="633"/>
      <c r="BV13" s="633"/>
      <c r="BW13" s="633"/>
      <c r="BX13" s="633"/>
      <c r="BY13" s="633"/>
      <c r="BZ13" s="633"/>
      <c r="CA13" s="633"/>
      <c r="CB13" s="637"/>
      <c r="CD13" s="644" t="s">
        <v>240</v>
      </c>
      <c r="CE13" s="645"/>
      <c r="CF13" s="645"/>
      <c r="CG13" s="645"/>
      <c r="CH13" s="645"/>
      <c r="CI13" s="645"/>
      <c r="CJ13" s="645"/>
      <c r="CK13" s="645"/>
      <c r="CL13" s="645"/>
      <c r="CM13" s="645"/>
      <c r="CN13" s="645"/>
      <c r="CO13" s="645"/>
      <c r="CP13" s="645"/>
      <c r="CQ13" s="646"/>
      <c r="CR13" s="629">
        <v>5982726</v>
      </c>
      <c r="CS13" s="630"/>
      <c r="CT13" s="630"/>
      <c r="CU13" s="630"/>
      <c r="CV13" s="630"/>
      <c r="CW13" s="630"/>
      <c r="CX13" s="630"/>
      <c r="CY13" s="631"/>
      <c r="CZ13" s="632">
        <v>10.9</v>
      </c>
      <c r="DA13" s="632"/>
      <c r="DB13" s="632"/>
      <c r="DC13" s="632"/>
      <c r="DD13" s="638">
        <v>2324965</v>
      </c>
      <c r="DE13" s="630"/>
      <c r="DF13" s="630"/>
      <c r="DG13" s="630"/>
      <c r="DH13" s="630"/>
      <c r="DI13" s="630"/>
      <c r="DJ13" s="630"/>
      <c r="DK13" s="630"/>
      <c r="DL13" s="630"/>
      <c r="DM13" s="630"/>
      <c r="DN13" s="630"/>
      <c r="DO13" s="630"/>
      <c r="DP13" s="631"/>
      <c r="DQ13" s="638">
        <v>3727876</v>
      </c>
      <c r="DR13" s="630"/>
      <c r="DS13" s="630"/>
      <c r="DT13" s="630"/>
      <c r="DU13" s="630"/>
      <c r="DV13" s="630"/>
      <c r="DW13" s="630"/>
      <c r="DX13" s="630"/>
      <c r="DY13" s="630"/>
      <c r="DZ13" s="630"/>
      <c r="EA13" s="630"/>
      <c r="EB13" s="630"/>
      <c r="EC13" s="639"/>
    </row>
    <row r="14" spans="2:143" ht="11.25" customHeight="1" x14ac:dyDescent="0.15">
      <c r="B14" s="626" t="s">
        <v>241</v>
      </c>
      <c r="C14" s="627"/>
      <c r="D14" s="627"/>
      <c r="E14" s="627"/>
      <c r="F14" s="627"/>
      <c r="G14" s="627"/>
      <c r="H14" s="627"/>
      <c r="I14" s="627"/>
      <c r="J14" s="627"/>
      <c r="K14" s="627"/>
      <c r="L14" s="627"/>
      <c r="M14" s="627"/>
      <c r="N14" s="627"/>
      <c r="O14" s="627"/>
      <c r="P14" s="627"/>
      <c r="Q14" s="628"/>
      <c r="R14" s="629" t="s">
        <v>550</v>
      </c>
      <c r="S14" s="630"/>
      <c r="T14" s="630"/>
      <c r="U14" s="630"/>
      <c r="V14" s="630"/>
      <c r="W14" s="630"/>
      <c r="X14" s="630"/>
      <c r="Y14" s="631"/>
      <c r="Z14" s="632" t="s">
        <v>126</v>
      </c>
      <c r="AA14" s="632"/>
      <c r="AB14" s="632"/>
      <c r="AC14" s="632"/>
      <c r="AD14" s="633" t="s">
        <v>552</v>
      </c>
      <c r="AE14" s="633"/>
      <c r="AF14" s="633"/>
      <c r="AG14" s="633"/>
      <c r="AH14" s="633"/>
      <c r="AI14" s="633"/>
      <c r="AJ14" s="633"/>
      <c r="AK14" s="633"/>
      <c r="AL14" s="634" t="s">
        <v>550</v>
      </c>
      <c r="AM14" s="635"/>
      <c r="AN14" s="635"/>
      <c r="AO14" s="636"/>
      <c r="AP14" s="626" t="s">
        <v>557</v>
      </c>
      <c r="AQ14" s="627"/>
      <c r="AR14" s="627"/>
      <c r="AS14" s="627"/>
      <c r="AT14" s="627"/>
      <c r="AU14" s="627"/>
      <c r="AV14" s="627"/>
      <c r="AW14" s="627"/>
      <c r="AX14" s="627"/>
      <c r="AY14" s="627"/>
      <c r="AZ14" s="627"/>
      <c r="BA14" s="627"/>
      <c r="BB14" s="627"/>
      <c r="BC14" s="627"/>
      <c r="BD14" s="627"/>
      <c r="BE14" s="627"/>
      <c r="BF14" s="628"/>
      <c r="BG14" s="629">
        <v>363856</v>
      </c>
      <c r="BH14" s="630"/>
      <c r="BI14" s="630"/>
      <c r="BJ14" s="630"/>
      <c r="BK14" s="630"/>
      <c r="BL14" s="630"/>
      <c r="BM14" s="630"/>
      <c r="BN14" s="631"/>
      <c r="BO14" s="632">
        <v>2.1</v>
      </c>
      <c r="BP14" s="632"/>
      <c r="BQ14" s="632"/>
      <c r="BR14" s="632"/>
      <c r="BS14" s="633" t="s">
        <v>552</v>
      </c>
      <c r="BT14" s="633"/>
      <c r="BU14" s="633"/>
      <c r="BV14" s="633"/>
      <c r="BW14" s="633"/>
      <c r="BX14" s="633"/>
      <c r="BY14" s="633"/>
      <c r="BZ14" s="633"/>
      <c r="CA14" s="633"/>
      <c r="CB14" s="637"/>
      <c r="CD14" s="644" t="s">
        <v>242</v>
      </c>
      <c r="CE14" s="645"/>
      <c r="CF14" s="645"/>
      <c r="CG14" s="645"/>
      <c r="CH14" s="645"/>
      <c r="CI14" s="645"/>
      <c r="CJ14" s="645"/>
      <c r="CK14" s="645"/>
      <c r="CL14" s="645"/>
      <c r="CM14" s="645"/>
      <c r="CN14" s="645"/>
      <c r="CO14" s="645"/>
      <c r="CP14" s="645"/>
      <c r="CQ14" s="646"/>
      <c r="CR14" s="629">
        <v>1743919</v>
      </c>
      <c r="CS14" s="630"/>
      <c r="CT14" s="630"/>
      <c r="CU14" s="630"/>
      <c r="CV14" s="630"/>
      <c r="CW14" s="630"/>
      <c r="CX14" s="630"/>
      <c r="CY14" s="631"/>
      <c r="CZ14" s="632">
        <v>3.2</v>
      </c>
      <c r="DA14" s="632"/>
      <c r="DB14" s="632"/>
      <c r="DC14" s="632"/>
      <c r="DD14" s="638">
        <v>227783</v>
      </c>
      <c r="DE14" s="630"/>
      <c r="DF14" s="630"/>
      <c r="DG14" s="630"/>
      <c r="DH14" s="630"/>
      <c r="DI14" s="630"/>
      <c r="DJ14" s="630"/>
      <c r="DK14" s="630"/>
      <c r="DL14" s="630"/>
      <c r="DM14" s="630"/>
      <c r="DN14" s="630"/>
      <c r="DO14" s="630"/>
      <c r="DP14" s="631"/>
      <c r="DQ14" s="638">
        <v>1204309</v>
      </c>
      <c r="DR14" s="630"/>
      <c r="DS14" s="630"/>
      <c r="DT14" s="630"/>
      <c r="DU14" s="630"/>
      <c r="DV14" s="630"/>
      <c r="DW14" s="630"/>
      <c r="DX14" s="630"/>
      <c r="DY14" s="630"/>
      <c r="DZ14" s="630"/>
      <c r="EA14" s="630"/>
      <c r="EB14" s="630"/>
      <c r="EC14" s="639"/>
    </row>
    <row r="15" spans="2:143" ht="11.25" customHeight="1" x14ac:dyDescent="0.15">
      <c r="B15" s="626" t="s">
        <v>243</v>
      </c>
      <c r="C15" s="627"/>
      <c r="D15" s="627"/>
      <c r="E15" s="627"/>
      <c r="F15" s="627"/>
      <c r="G15" s="627"/>
      <c r="H15" s="627"/>
      <c r="I15" s="627"/>
      <c r="J15" s="627"/>
      <c r="K15" s="627"/>
      <c r="L15" s="627"/>
      <c r="M15" s="627"/>
      <c r="N15" s="627"/>
      <c r="O15" s="627"/>
      <c r="P15" s="627"/>
      <c r="Q15" s="628"/>
      <c r="R15" s="629" t="s">
        <v>548</v>
      </c>
      <c r="S15" s="630"/>
      <c r="T15" s="630"/>
      <c r="U15" s="630"/>
      <c r="V15" s="630"/>
      <c r="W15" s="630"/>
      <c r="X15" s="630"/>
      <c r="Y15" s="631"/>
      <c r="Z15" s="632" t="s">
        <v>552</v>
      </c>
      <c r="AA15" s="632"/>
      <c r="AB15" s="632"/>
      <c r="AC15" s="632"/>
      <c r="AD15" s="633" t="s">
        <v>552</v>
      </c>
      <c r="AE15" s="633"/>
      <c r="AF15" s="633"/>
      <c r="AG15" s="633"/>
      <c r="AH15" s="633"/>
      <c r="AI15" s="633"/>
      <c r="AJ15" s="633"/>
      <c r="AK15" s="633"/>
      <c r="AL15" s="634" t="s">
        <v>553</v>
      </c>
      <c r="AM15" s="635"/>
      <c r="AN15" s="635"/>
      <c r="AO15" s="636"/>
      <c r="AP15" s="626" t="s">
        <v>558</v>
      </c>
      <c r="AQ15" s="627"/>
      <c r="AR15" s="627"/>
      <c r="AS15" s="627"/>
      <c r="AT15" s="627"/>
      <c r="AU15" s="627"/>
      <c r="AV15" s="627"/>
      <c r="AW15" s="627"/>
      <c r="AX15" s="627"/>
      <c r="AY15" s="627"/>
      <c r="AZ15" s="627"/>
      <c r="BA15" s="627"/>
      <c r="BB15" s="627"/>
      <c r="BC15" s="627"/>
      <c r="BD15" s="627"/>
      <c r="BE15" s="627"/>
      <c r="BF15" s="628"/>
      <c r="BG15" s="629">
        <v>791008</v>
      </c>
      <c r="BH15" s="630"/>
      <c r="BI15" s="630"/>
      <c r="BJ15" s="630"/>
      <c r="BK15" s="630"/>
      <c r="BL15" s="630"/>
      <c r="BM15" s="630"/>
      <c r="BN15" s="631"/>
      <c r="BO15" s="632">
        <v>4.5</v>
      </c>
      <c r="BP15" s="632"/>
      <c r="BQ15" s="632"/>
      <c r="BR15" s="632"/>
      <c r="BS15" s="633" t="s">
        <v>550</v>
      </c>
      <c r="BT15" s="633"/>
      <c r="BU15" s="633"/>
      <c r="BV15" s="633"/>
      <c r="BW15" s="633"/>
      <c r="BX15" s="633"/>
      <c r="BY15" s="633"/>
      <c r="BZ15" s="633"/>
      <c r="CA15" s="633"/>
      <c r="CB15" s="637"/>
      <c r="CD15" s="644" t="s">
        <v>244</v>
      </c>
      <c r="CE15" s="645"/>
      <c r="CF15" s="645"/>
      <c r="CG15" s="645"/>
      <c r="CH15" s="645"/>
      <c r="CI15" s="645"/>
      <c r="CJ15" s="645"/>
      <c r="CK15" s="645"/>
      <c r="CL15" s="645"/>
      <c r="CM15" s="645"/>
      <c r="CN15" s="645"/>
      <c r="CO15" s="645"/>
      <c r="CP15" s="645"/>
      <c r="CQ15" s="646"/>
      <c r="CR15" s="629">
        <v>8766189</v>
      </c>
      <c r="CS15" s="630"/>
      <c r="CT15" s="630"/>
      <c r="CU15" s="630"/>
      <c r="CV15" s="630"/>
      <c r="CW15" s="630"/>
      <c r="CX15" s="630"/>
      <c r="CY15" s="631"/>
      <c r="CZ15" s="632">
        <v>16</v>
      </c>
      <c r="DA15" s="632"/>
      <c r="DB15" s="632"/>
      <c r="DC15" s="632"/>
      <c r="DD15" s="638">
        <v>3644674</v>
      </c>
      <c r="DE15" s="630"/>
      <c r="DF15" s="630"/>
      <c r="DG15" s="630"/>
      <c r="DH15" s="630"/>
      <c r="DI15" s="630"/>
      <c r="DJ15" s="630"/>
      <c r="DK15" s="630"/>
      <c r="DL15" s="630"/>
      <c r="DM15" s="630"/>
      <c r="DN15" s="630"/>
      <c r="DO15" s="630"/>
      <c r="DP15" s="631"/>
      <c r="DQ15" s="638">
        <v>3859262</v>
      </c>
      <c r="DR15" s="630"/>
      <c r="DS15" s="630"/>
      <c r="DT15" s="630"/>
      <c r="DU15" s="630"/>
      <c r="DV15" s="630"/>
      <c r="DW15" s="630"/>
      <c r="DX15" s="630"/>
      <c r="DY15" s="630"/>
      <c r="DZ15" s="630"/>
      <c r="EA15" s="630"/>
      <c r="EB15" s="630"/>
      <c r="EC15" s="639"/>
    </row>
    <row r="16" spans="2:143" ht="11.25" customHeight="1" x14ac:dyDescent="0.15">
      <c r="B16" s="626" t="s">
        <v>559</v>
      </c>
      <c r="C16" s="627"/>
      <c r="D16" s="627"/>
      <c r="E16" s="627"/>
      <c r="F16" s="627"/>
      <c r="G16" s="627"/>
      <c r="H16" s="627"/>
      <c r="I16" s="627"/>
      <c r="J16" s="627"/>
      <c r="K16" s="627"/>
      <c r="L16" s="627"/>
      <c r="M16" s="627"/>
      <c r="N16" s="627"/>
      <c r="O16" s="627"/>
      <c r="P16" s="627"/>
      <c r="Q16" s="628"/>
      <c r="R16" s="629">
        <v>36491</v>
      </c>
      <c r="S16" s="630"/>
      <c r="T16" s="630"/>
      <c r="U16" s="630"/>
      <c r="V16" s="630"/>
      <c r="W16" s="630"/>
      <c r="X16" s="630"/>
      <c r="Y16" s="631"/>
      <c r="Z16" s="632">
        <v>0.1</v>
      </c>
      <c r="AA16" s="632"/>
      <c r="AB16" s="632"/>
      <c r="AC16" s="632"/>
      <c r="AD16" s="633">
        <v>36491</v>
      </c>
      <c r="AE16" s="633"/>
      <c r="AF16" s="633"/>
      <c r="AG16" s="633"/>
      <c r="AH16" s="633"/>
      <c r="AI16" s="633"/>
      <c r="AJ16" s="633"/>
      <c r="AK16" s="633"/>
      <c r="AL16" s="634">
        <v>0.1</v>
      </c>
      <c r="AM16" s="635"/>
      <c r="AN16" s="635"/>
      <c r="AO16" s="636"/>
      <c r="AP16" s="626" t="s">
        <v>560</v>
      </c>
      <c r="AQ16" s="627"/>
      <c r="AR16" s="627"/>
      <c r="AS16" s="627"/>
      <c r="AT16" s="627"/>
      <c r="AU16" s="627"/>
      <c r="AV16" s="627"/>
      <c r="AW16" s="627"/>
      <c r="AX16" s="627"/>
      <c r="AY16" s="627"/>
      <c r="AZ16" s="627"/>
      <c r="BA16" s="627"/>
      <c r="BB16" s="627"/>
      <c r="BC16" s="627"/>
      <c r="BD16" s="627"/>
      <c r="BE16" s="627"/>
      <c r="BF16" s="628"/>
      <c r="BG16" s="629" t="s">
        <v>552</v>
      </c>
      <c r="BH16" s="630"/>
      <c r="BI16" s="630"/>
      <c r="BJ16" s="630"/>
      <c r="BK16" s="630"/>
      <c r="BL16" s="630"/>
      <c r="BM16" s="630"/>
      <c r="BN16" s="631"/>
      <c r="BO16" s="632" t="s">
        <v>550</v>
      </c>
      <c r="BP16" s="632"/>
      <c r="BQ16" s="632"/>
      <c r="BR16" s="632"/>
      <c r="BS16" s="633" t="s">
        <v>553</v>
      </c>
      <c r="BT16" s="633"/>
      <c r="BU16" s="633"/>
      <c r="BV16" s="633"/>
      <c r="BW16" s="633"/>
      <c r="BX16" s="633"/>
      <c r="BY16" s="633"/>
      <c r="BZ16" s="633"/>
      <c r="CA16" s="633"/>
      <c r="CB16" s="637"/>
      <c r="CD16" s="644" t="s">
        <v>245</v>
      </c>
      <c r="CE16" s="645"/>
      <c r="CF16" s="645"/>
      <c r="CG16" s="645"/>
      <c r="CH16" s="645"/>
      <c r="CI16" s="645"/>
      <c r="CJ16" s="645"/>
      <c r="CK16" s="645"/>
      <c r="CL16" s="645"/>
      <c r="CM16" s="645"/>
      <c r="CN16" s="645"/>
      <c r="CO16" s="645"/>
      <c r="CP16" s="645"/>
      <c r="CQ16" s="646"/>
      <c r="CR16" s="629" t="s">
        <v>550</v>
      </c>
      <c r="CS16" s="630"/>
      <c r="CT16" s="630"/>
      <c r="CU16" s="630"/>
      <c r="CV16" s="630"/>
      <c r="CW16" s="630"/>
      <c r="CX16" s="630"/>
      <c r="CY16" s="631"/>
      <c r="CZ16" s="632" t="s">
        <v>550</v>
      </c>
      <c r="DA16" s="632"/>
      <c r="DB16" s="632"/>
      <c r="DC16" s="632"/>
      <c r="DD16" s="638" t="s">
        <v>552</v>
      </c>
      <c r="DE16" s="630"/>
      <c r="DF16" s="630"/>
      <c r="DG16" s="630"/>
      <c r="DH16" s="630"/>
      <c r="DI16" s="630"/>
      <c r="DJ16" s="630"/>
      <c r="DK16" s="630"/>
      <c r="DL16" s="630"/>
      <c r="DM16" s="630"/>
      <c r="DN16" s="630"/>
      <c r="DO16" s="630"/>
      <c r="DP16" s="631"/>
      <c r="DQ16" s="638" t="s">
        <v>126</v>
      </c>
      <c r="DR16" s="630"/>
      <c r="DS16" s="630"/>
      <c r="DT16" s="630"/>
      <c r="DU16" s="630"/>
      <c r="DV16" s="630"/>
      <c r="DW16" s="630"/>
      <c r="DX16" s="630"/>
      <c r="DY16" s="630"/>
      <c r="DZ16" s="630"/>
      <c r="EA16" s="630"/>
      <c r="EB16" s="630"/>
      <c r="EC16" s="639"/>
    </row>
    <row r="17" spans="2:133" ht="11.25" customHeight="1" x14ac:dyDescent="0.15">
      <c r="B17" s="626" t="s">
        <v>561</v>
      </c>
      <c r="C17" s="627"/>
      <c r="D17" s="627"/>
      <c r="E17" s="627"/>
      <c r="F17" s="627"/>
      <c r="G17" s="627"/>
      <c r="H17" s="627"/>
      <c r="I17" s="627"/>
      <c r="J17" s="627"/>
      <c r="K17" s="627"/>
      <c r="L17" s="627"/>
      <c r="M17" s="627"/>
      <c r="N17" s="627"/>
      <c r="O17" s="627"/>
      <c r="P17" s="627"/>
      <c r="Q17" s="628"/>
      <c r="R17" s="629">
        <v>324735</v>
      </c>
      <c r="S17" s="630"/>
      <c r="T17" s="630"/>
      <c r="U17" s="630"/>
      <c r="V17" s="630"/>
      <c r="W17" s="630"/>
      <c r="X17" s="630"/>
      <c r="Y17" s="631"/>
      <c r="Z17" s="632">
        <v>0.6</v>
      </c>
      <c r="AA17" s="632"/>
      <c r="AB17" s="632"/>
      <c r="AC17" s="632"/>
      <c r="AD17" s="633">
        <v>324735</v>
      </c>
      <c r="AE17" s="633"/>
      <c r="AF17" s="633"/>
      <c r="AG17" s="633"/>
      <c r="AH17" s="633"/>
      <c r="AI17" s="633"/>
      <c r="AJ17" s="633"/>
      <c r="AK17" s="633"/>
      <c r="AL17" s="634">
        <v>1.3</v>
      </c>
      <c r="AM17" s="635"/>
      <c r="AN17" s="635"/>
      <c r="AO17" s="636"/>
      <c r="AP17" s="626" t="s">
        <v>562</v>
      </c>
      <c r="AQ17" s="627"/>
      <c r="AR17" s="627"/>
      <c r="AS17" s="627"/>
      <c r="AT17" s="627"/>
      <c r="AU17" s="627"/>
      <c r="AV17" s="627"/>
      <c r="AW17" s="627"/>
      <c r="AX17" s="627"/>
      <c r="AY17" s="627"/>
      <c r="AZ17" s="627"/>
      <c r="BA17" s="627"/>
      <c r="BB17" s="627"/>
      <c r="BC17" s="627"/>
      <c r="BD17" s="627"/>
      <c r="BE17" s="627"/>
      <c r="BF17" s="628"/>
      <c r="BG17" s="629" t="s">
        <v>545</v>
      </c>
      <c r="BH17" s="630"/>
      <c r="BI17" s="630"/>
      <c r="BJ17" s="630"/>
      <c r="BK17" s="630"/>
      <c r="BL17" s="630"/>
      <c r="BM17" s="630"/>
      <c r="BN17" s="631"/>
      <c r="BO17" s="632" t="s">
        <v>550</v>
      </c>
      <c r="BP17" s="632"/>
      <c r="BQ17" s="632"/>
      <c r="BR17" s="632"/>
      <c r="BS17" s="633" t="s">
        <v>550</v>
      </c>
      <c r="BT17" s="633"/>
      <c r="BU17" s="633"/>
      <c r="BV17" s="633"/>
      <c r="BW17" s="633"/>
      <c r="BX17" s="633"/>
      <c r="BY17" s="633"/>
      <c r="BZ17" s="633"/>
      <c r="CA17" s="633"/>
      <c r="CB17" s="637"/>
      <c r="CD17" s="644" t="s">
        <v>246</v>
      </c>
      <c r="CE17" s="645"/>
      <c r="CF17" s="645"/>
      <c r="CG17" s="645"/>
      <c r="CH17" s="645"/>
      <c r="CI17" s="645"/>
      <c r="CJ17" s="645"/>
      <c r="CK17" s="645"/>
      <c r="CL17" s="645"/>
      <c r="CM17" s="645"/>
      <c r="CN17" s="645"/>
      <c r="CO17" s="645"/>
      <c r="CP17" s="645"/>
      <c r="CQ17" s="646"/>
      <c r="CR17" s="629">
        <v>3686762</v>
      </c>
      <c r="CS17" s="630"/>
      <c r="CT17" s="630"/>
      <c r="CU17" s="630"/>
      <c r="CV17" s="630"/>
      <c r="CW17" s="630"/>
      <c r="CX17" s="630"/>
      <c r="CY17" s="631"/>
      <c r="CZ17" s="632">
        <v>6.7</v>
      </c>
      <c r="DA17" s="632"/>
      <c r="DB17" s="632"/>
      <c r="DC17" s="632"/>
      <c r="DD17" s="638" t="s">
        <v>550</v>
      </c>
      <c r="DE17" s="630"/>
      <c r="DF17" s="630"/>
      <c r="DG17" s="630"/>
      <c r="DH17" s="630"/>
      <c r="DI17" s="630"/>
      <c r="DJ17" s="630"/>
      <c r="DK17" s="630"/>
      <c r="DL17" s="630"/>
      <c r="DM17" s="630"/>
      <c r="DN17" s="630"/>
      <c r="DO17" s="630"/>
      <c r="DP17" s="631"/>
      <c r="DQ17" s="638">
        <v>3631897</v>
      </c>
      <c r="DR17" s="630"/>
      <c r="DS17" s="630"/>
      <c r="DT17" s="630"/>
      <c r="DU17" s="630"/>
      <c r="DV17" s="630"/>
      <c r="DW17" s="630"/>
      <c r="DX17" s="630"/>
      <c r="DY17" s="630"/>
      <c r="DZ17" s="630"/>
      <c r="EA17" s="630"/>
      <c r="EB17" s="630"/>
      <c r="EC17" s="639"/>
    </row>
    <row r="18" spans="2:133" ht="11.25" customHeight="1" x14ac:dyDescent="0.15">
      <c r="B18" s="626" t="s">
        <v>247</v>
      </c>
      <c r="C18" s="627"/>
      <c r="D18" s="627"/>
      <c r="E18" s="627"/>
      <c r="F18" s="627"/>
      <c r="G18" s="627"/>
      <c r="H18" s="627"/>
      <c r="I18" s="627"/>
      <c r="J18" s="627"/>
      <c r="K18" s="627"/>
      <c r="L18" s="627"/>
      <c r="M18" s="627"/>
      <c r="N18" s="627"/>
      <c r="O18" s="627"/>
      <c r="P18" s="627"/>
      <c r="Q18" s="628"/>
      <c r="R18" s="629">
        <v>369295</v>
      </c>
      <c r="S18" s="630"/>
      <c r="T18" s="630"/>
      <c r="U18" s="630"/>
      <c r="V18" s="630"/>
      <c r="W18" s="630"/>
      <c r="X18" s="630"/>
      <c r="Y18" s="631"/>
      <c r="Z18" s="632">
        <v>0.6</v>
      </c>
      <c r="AA18" s="632"/>
      <c r="AB18" s="632"/>
      <c r="AC18" s="632"/>
      <c r="AD18" s="633">
        <v>339504</v>
      </c>
      <c r="AE18" s="633"/>
      <c r="AF18" s="633"/>
      <c r="AG18" s="633"/>
      <c r="AH18" s="633"/>
      <c r="AI18" s="633"/>
      <c r="AJ18" s="633"/>
      <c r="AK18" s="633"/>
      <c r="AL18" s="634">
        <v>1.2999999523162842</v>
      </c>
      <c r="AM18" s="635"/>
      <c r="AN18" s="635"/>
      <c r="AO18" s="636"/>
      <c r="AP18" s="626" t="s">
        <v>563</v>
      </c>
      <c r="AQ18" s="627"/>
      <c r="AR18" s="627"/>
      <c r="AS18" s="627"/>
      <c r="AT18" s="627"/>
      <c r="AU18" s="627"/>
      <c r="AV18" s="627"/>
      <c r="AW18" s="627"/>
      <c r="AX18" s="627"/>
      <c r="AY18" s="627"/>
      <c r="AZ18" s="627"/>
      <c r="BA18" s="627"/>
      <c r="BB18" s="627"/>
      <c r="BC18" s="627"/>
      <c r="BD18" s="627"/>
      <c r="BE18" s="627"/>
      <c r="BF18" s="628"/>
      <c r="BG18" s="629" t="s">
        <v>550</v>
      </c>
      <c r="BH18" s="630"/>
      <c r="BI18" s="630"/>
      <c r="BJ18" s="630"/>
      <c r="BK18" s="630"/>
      <c r="BL18" s="630"/>
      <c r="BM18" s="630"/>
      <c r="BN18" s="631"/>
      <c r="BO18" s="632" t="s">
        <v>545</v>
      </c>
      <c r="BP18" s="632"/>
      <c r="BQ18" s="632"/>
      <c r="BR18" s="632"/>
      <c r="BS18" s="633" t="s">
        <v>550</v>
      </c>
      <c r="BT18" s="633"/>
      <c r="BU18" s="633"/>
      <c r="BV18" s="633"/>
      <c r="BW18" s="633"/>
      <c r="BX18" s="633"/>
      <c r="BY18" s="633"/>
      <c r="BZ18" s="633"/>
      <c r="CA18" s="633"/>
      <c r="CB18" s="637"/>
      <c r="CD18" s="644" t="s">
        <v>248</v>
      </c>
      <c r="CE18" s="645"/>
      <c r="CF18" s="645"/>
      <c r="CG18" s="645"/>
      <c r="CH18" s="645"/>
      <c r="CI18" s="645"/>
      <c r="CJ18" s="645"/>
      <c r="CK18" s="645"/>
      <c r="CL18" s="645"/>
      <c r="CM18" s="645"/>
      <c r="CN18" s="645"/>
      <c r="CO18" s="645"/>
      <c r="CP18" s="645"/>
      <c r="CQ18" s="646"/>
      <c r="CR18" s="629" t="s">
        <v>550</v>
      </c>
      <c r="CS18" s="630"/>
      <c r="CT18" s="630"/>
      <c r="CU18" s="630"/>
      <c r="CV18" s="630"/>
      <c r="CW18" s="630"/>
      <c r="CX18" s="630"/>
      <c r="CY18" s="631"/>
      <c r="CZ18" s="632" t="s">
        <v>553</v>
      </c>
      <c r="DA18" s="632"/>
      <c r="DB18" s="632"/>
      <c r="DC18" s="632"/>
      <c r="DD18" s="638" t="s">
        <v>550</v>
      </c>
      <c r="DE18" s="630"/>
      <c r="DF18" s="630"/>
      <c r="DG18" s="630"/>
      <c r="DH18" s="630"/>
      <c r="DI18" s="630"/>
      <c r="DJ18" s="630"/>
      <c r="DK18" s="630"/>
      <c r="DL18" s="630"/>
      <c r="DM18" s="630"/>
      <c r="DN18" s="630"/>
      <c r="DO18" s="630"/>
      <c r="DP18" s="631"/>
      <c r="DQ18" s="638" t="s">
        <v>564</v>
      </c>
      <c r="DR18" s="630"/>
      <c r="DS18" s="630"/>
      <c r="DT18" s="630"/>
      <c r="DU18" s="630"/>
      <c r="DV18" s="630"/>
      <c r="DW18" s="630"/>
      <c r="DX18" s="630"/>
      <c r="DY18" s="630"/>
      <c r="DZ18" s="630"/>
      <c r="EA18" s="630"/>
      <c r="EB18" s="630"/>
      <c r="EC18" s="639"/>
    </row>
    <row r="19" spans="2:133" ht="11.25" customHeight="1" x14ac:dyDescent="0.15">
      <c r="B19" s="626" t="s">
        <v>565</v>
      </c>
      <c r="C19" s="627"/>
      <c r="D19" s="627"/>
      <c r="E19" s="627"/>
      <c r="F19" s="627"/>
      <c r="G19" s="627"/>
      <c r="H19" s="627"/>
      <c r="I19" s="627"/>
      <c r="J19" s="627"/>
      <c r="K19" s="627"/>
      <c r="L19" s="627"/>
      <c r="M19" s="627"/>
      <c r="N19" s="627"/>
      <c r="O19" s="627"/>
      <c r="P19" s="627"/>
      <c r="Q19" s="628"/>
      <c r="R19" s="629">
        <v>115779</v>
      </c>
      <c r="S19" s="630"/>
      <c r="T19" s="630"/>
      <c r="U19" s="630"/>
      <c r="V19" s="630"/>
      <c r="W19" s="630"/>
      <c r="X19" s="630"/>
      <c r="Y19" s="631"/>
      <c r="Z19" s="632">
        <v>0.2</v>
      </c>
      <c r="AA19" s="632"/>
      <c r="AB19" s="632"/>
      <c r="AC19" s="632"/>
      <c r="AD19" s="633">
        <v>115779</v>
      </c>
      <c r="AE19" s="633"/>
      <c r="AF19" s="633"/>
      <c r="AG19" s="633"/>
      <c r="AH19" s="633"/>
      <c r="AI19" s="633"/>
      <c r="AJ19" s="633"/>
      <c r="AK19" s="633"/>
      <c r="AL19" s="634">
        <v>0.5</v>
      </c>
      <c r="AM19" s="635"/>
      <c r="AN19" s="635"/>
      <c r="AO19" s="636"/>
      <c r="AP19" s="626" t="s">
        <v>249</v>
      </c>
      <c r="AQ19" s="627"/>
      <c r="AR19" s="627"/>
      <c r="AS19" s="627"/>
      <c r="AT19" s="627"/>
      <c r="AU19" s="627"/>
      <c r="AV19" s="627"/>
      <c r="AW19" s="627"/>
      <c r="AX19" s="627"/>
      <c r="AY19" s="627"/>
      <c r="AZ19" s="627"/>
      <c r="BA19" s="627"/>
      <c r="BB19" s="627"/>
      <c r="BC19" s="627"/>
      <c r="BD19" s="627"/>
      <c r="BE19" s="627"/>
      <c r="BF19" s="628"/>
      <c r="BG19" s="629">
        <v>1261944</v>
      </c>
      <c r="BH19" s="630"/>
      <c r="BI19" s="630"/>
      <c r="BJ19" s="630"/>
      <c r="BK19" s="630"/>
      <c r="BL19" s="630"/>
      <c r="BM19" s="630"/>
      <c r="BN19" s="631"/>
      <c r="BO19" s="632">
        <v>7.1</v>
      </c>
      <c r="BP19" s="632"/>
      <c r="BQ19" s="632"/>
      <c r="BR19" s="632"/>
      <c r="BS19" s="633" t="s">
        <v>566</v>
      </c>
      <c r="BT19" s="633"/>
      <c r="BU19" s="633"/>
      <c r="BV19" s="633"/>
      <c r="BW19" s="633"/>
      <c r="BX19" s="633"/>
      <c r="BY19" s="633"/>
      <c r="BZ19" s="633"/>
      <c r="CA19" s="633"/>
      <c r="CB19" s="637"/>
      <c r="CD19" s="644" t="s">
        <v>567</v>
      </c>
      <c r="CE19" s="645"/>
      <c r="CF19" s="645"/>
      <c r="CG19" s="645"/>
      <c r="CH19" s="645"/>
      <c r="CI19" s="645"/>
      <c r="CJ19" s="645"/>
      <c r="CK19" s="645"/>
      <c r="CL19" s="645"/>
      <c r="CM19" s="645"/>
      <c r="CN19" s="645"/>
      <c r="CO19" s="645"/>
      <c r="CP19" s="645"/>
      <c r="CQ19" s="646"/>
      <c r="CR19" s="629" t="s">
        <v>126</v>
      </c>
      <c r="CS19" s="630"/>
      <c r="CT19" s="630"/>
      <c r="CU19" s="630"/>
      <c r="CV19" s="630"/>
      <c r="CW19" s="630"/>
      <c r="CX19" s="630"/>
      <c r="CY19" s="631"/>
      <c r="CZ19" s="632" t="s">
        <v>550</v>
      </c>
      <c r="DA19" s="632"/>
      <c r="DB19" s="632"/>
      <c r="DC19" s="632"/>
      <c r="DD19" s="638" t="s">
        <v>552</v>
      </c>
      <c r="DE19" s="630"/>
      <c r="DF19" s="630"/>
      <c r="DG19" s="630"/>
      <c r="DH19" s="630"/>
      <c r="DI19" s="630"/>
      <c r="DJ19" s="630"/>
      <c r="DK19" s="630"/>
      <c r="DL19" s="630"/>
      <c r="DM19" s="630"/>
      <c r="DN19" s="630"/>
      <c r="DO19" s="630"/>
      <c r="DP19" s="631"/>
      <c r="DQ19" s="638" t="s">
        <v>550</v>
      </c>
      <c r="DR19" s="630"/>
      <c r="DS19" s="630"/>
      <c r="DT19" s="630"/>
      <c r="DU19" s="630"/>
      <c r="DV19" s="630"/>
      <c r="DW19" s="630"/>
      <c r="DX19" s="630"/>
      <c r="DY19" s="630"/>
      <c r="DZ19" s="630"/>
      <c r="EA19" s="630"/>
      <c r="EB19" s="630"/>
      <c r="EC19" s="639"/>
    </row>
    <row r="20" spans="2:133" ht="11.25" customHeight="1" x14ac:dyDescent="0.15">
      <c r="B20" s="626" t="s">
        <v>250</v>
      </c>
      <c r="C20" s="627"/>
      <c r="D20" s="627"/>
      <c r="E20" s="627"/>
      <c r="F20" s="627"/>
      <c r="G20" s="627"/>
      <c r="H20" s="627"/>
      <c r="I20" s="627"/>
      <c r="J20" s="627"/>
      <c r="K20" s="627"/>
      <c r="L20" s="627"/>
      <c r="M20" s="627"/>
      <c r="N20" s="627"/>
      <c r="O20" s="627"/>
      <c r="P20" s="627"/>
      <c r="Q20" s="628"/>
      <c r="R20" s="629">
        <v>11400</v>
      </c>
      <c r="S20" s="630"/>
      <c r="T20" s="630"/>
      <c r="U20" s="630"/>
      <c r="V20" s="630"/>
      <c r="W20" s="630"/>
      <c r="X20" s="630"/>
      <c r="Y20" s="631"/>
      <c r="Z20" s="632">
        <v>0</v>
      </c>
      <c r="AA20" s="632"/>
      <c r="AB20" s="632"/>
      <c r="AC20" s="632"/>
      <c r="AD20" s="633">
        <v>11400</v>
      </c>
      <c r="AE20" s="633"/>
      <c r="AF20" s="633"/>
      <c r="AG20" s="633"/>
      <c r="AH20" s="633"/>
      <c r="AI20" s="633"/>
      <c r="AJ20" s="633"/>
      <c r="AK20" s="633"/>
      <c r="AL20" s="634">
        <v>0</v>
      </c>
      <c r="AM20" s="635"/>
      <c r="AN20" s="635"/>
      <c r="AO20" s="636"/>
      <c r="AP20" s="626" t="s">
        <v>568</v>
      </c>
      <c r="AQ20" s="627"/>
      <c r="AR20" s="627"/>
      <c r="AS20" s="627"/>
      <c r="AT20" s="627"/>
      <c r="AU20" s="627"/>
      <c r="AV20" s="627"/>
      <c r="AW20" s="627"/>
      <c r="AX20" s="627"/>
      <c r="AY20" s="627"/>
      <c r="AZ20" s="627"/>
      <c r="BA20" s="627"/>
      <c r="BB20" s="627"/>
      <c r="BC20" s="627"/>
      <c r="BD20" s="627"/>
      <c r="BE20" s="627"/>
      <c r="BF20" s="628"/>
      <c r="BG20" s="629">
        <v>1261944</v>
      </c>
      <c r="BH20" s="630"/>
      <c r="BI20" s="630"/>
      <c r="BJ20" s="630"/>
      <c r="BK20" s="630"/>
      <c r="BL20" s="630"/>
      <c r="BM20" s="630"/>
      <c r="BN20" s="631"/>
      <c r="BO20" s="632">
        <v>7.1</v>
      </c>
      <c r="BP20" s="632"/>
      <c r="BQ20" s="632"/>
      <c r="BR20" s="632"/>
      <c r="BS20" s="633" t="s">
        <v>550</v>
      </c>
      <c r="BT20" s="633"/>
      <c r="BU20" s="633"/>
      <c r="BV20" s="633"/>
      <c r="BW20" s="633"/>
      <c r="BX20" s="633"/>
      <c r="BY20" s="633"/>
      <c r="BZ20" s="633"/>
      <c r="CA20" s="633"/>
      <c r="CB20" s="637"/>
      <c r="CD20" s="644" t="s">
        <v>251</v>
      </c>
      <c r="CE20" s="645"/>
      <c r="CF20" s="645"/>
      <c r="CG20" s="645"/>
      <c r="CH20" s="645"/>
      <c r="CI20" s="645"/>
      <c r="CJ20" s="645"/>
      <c r="CK20" s="645"/>
      <c r="CL20" s="645"/>
      <c r="CM20" s="645"/>
      <c r="CN20" s="645"/>
      <c r="CO20" s="645"/>
      <c r="CP20" s="645"/>
      <c r="CQ20" s="646"/>
      <c r="CR20" s="629">
        <v>54733356</v>
      </c>
      <c r="CS20" s="630"/>
      <c r="CT20" s="630"/>
      <c r="CU20" s="630"/>
      <c r="CV20" s="630"/>
      <c r="CW20" s="630"/>
      <c r="CX20" s="630"/>
      <c r="CY20" s="631"/>
      <c r="CZ20" s="632">
        <v>100</v>
      </c>
      <c r="DA20" s="632"/>
      <c r="DB20" s="632"/>
      <c r="DC20" s="632"/>
      <c r="DD20" s="638">
        <v>7601523</v>
      </c>
      <c r="DE20" s="630"/>
      <c r="DF20" s="630"/>
      <c r="DG20" s="630"/>
      <c r="DH20" s="630"/>
      <c r="DI20" s="630"/>
      <c r="DJ20" s="630"/>
      <c r="DK20" s="630"/>
      <c r="DL20" s="630"/>
      <c r="DM20" s="630"/>
      <c r="DN20" s="630"/>
      <c r="DO20" s="630"/>
      <c r="DP20" s="631"/>
      <c r="DQ20" s="638">
        <v>32077745</v>
      </c>
      <c r="DR20" s="630"/>
      <c r="DS20" s="630"/>
      <c r="DT20" s="630"/>
      <c r="DU20" s="630"/>
      <c r="DV20" s="630"/>
      <c r="DW20" s="630"/>
      <c r="DX20" s="630"/>
      <c r="DY20" s="630"/>
      <c r="DZ20" s="630"/>
      <c r="EA20" s="630"/>
      <c r="EB20" s="630"/>
      <c r="EC20" s="639"/>
    </row>
    <row r="21" spans="2:133" ht="11.25" customHeight="1" x14ac:dyDescent="0.15">
      <c r="B21" s="626" t="s">
        <v>252</v>
      </c>
      <c r="C21" s="627"/>
      <c r="D21" s="627"/>
      <c r="E21" s="627"/>
      <c r="F21" s="627"/>
      <c r="G21" s="627"/>
      <c r="H21" s="627"/>
      <c r="I21" s="627"/>
      <c r="J21" s="627"/>
      <c r="K21" s="627"/>
      <c r="L21" s="627"/>
      <c r="M21" s="627"/>
      <c r="N21" s="627"/>
      <c r="O21" s="627"/>
      <c r="P21" s="627"/>
      <c r="Q21" s="628"/>
      <c r="R21" s="629">
        <v>6828</v>
      </c>
      <c r="S21" s="630"/>
      <c r="T21" s="630"/>
      <c r="U21" s="630"/>
      <c r="V21" s="630"/>
      <c r="W21" s="630"/>
      <c r="X21" s="630"/>
      <c r="Y21" s="631"/>
      <c r="Z21" s="632">
        <v>0</v>
      </c>
      <c r="AA21" s="632"/>
      <c r="AB21" s="632"/>
      <c r="AC21" s="632"/>
      <c r="AD21" s="633">
        <v>6828</v>
      </c>
      <c r="AE21" s="633"/>
      <c r="AF21" s="633"/>
      <c r="AG21" s="633"/>
      <c r="AH21" s="633"/>
      <c r="AI21" s="633"/>
      <c r="AJ21" s="633"/>
      <c r="AK21" s="633"/>
      <c r="AL21" s="634">
        <v>0</v>
      </c>
      <c r="AM21" s="635"/>
      <c r="AN21" s="635"/>
      <c r="AO21" s="636"/>
      <c r="AP21" s="648" t="s">
        <v>569</v>
      </c>
      <c r="AQ21" s="649"/>
      <c r="AR21" s="649"/>
      <c r="AS21" s="649"/>
      <c r="AT21" s="649"/>
      <c r="AU21" s="649"/>
      <c r="AV21" s="649"/>
      <c r="AW21" s="649"/>
      <c r="AX21" s="649"/>
      <c r="AY21" s="649"/>
      <c r="AZ21" s="649"/>
      <c r="BA21" s="649"/>
      <c r="BB21" s="649"/>
      <c r="BC21" s="649"/>
      <c r="BD21" s="649"/>
      <c r="BE21" s="649"/>
      <c r="BF21" s="650"/>
      <c r="BG21" s="629">
        <v>2006</v>
      </c>
      <c r="BH21" s="630"/>
      <c r="BI21" s="630"/>
      <c r="BJ21" s="630"/>
      <c r="BK21" s="630"/>
      <c r="BL21" s="630"/>
      <c r="BM21" s="630"/>
      <c r="BN21" s="631"/>
      <c r="BO21" s="632">
        <v>0</v>
      </c>
      <c r="BP21" s="632"/>
      <c r="BQ21" s="632"/>
      <c r="BR21" s="632"/>
      <c r="BS21" s="633" t="s">
        <v>550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570</v>
      </c>
      <c r="C22" s="666"/>
      <c r="D22" s="666"/>
      <c r="E22" s="666"/>
      <c r="F22" s="666"/>
      <c r="G22" s="666"/>
      <c r="H22" s="666"/>
      <c r="I22" s="666"/>
      <c r="J22" s="666"/>
      <c r="K22" s="666"/>
      <c r="L22" s="666"/>
      <c r="M22" s="666"/>
      <c r="N22" s="666"/>
      <c r="O22" s="666"/>
      <c r="P22" s="666"/>
      <c r="Q22" s="667"/>
      <c r="R22" s="629">
        <v>235288</v>
      </c>
      <c r="S22" s="630"/>
      <c r="T22" s="630"/>
      <c r="U22" s="630"/>
      <c r="V22" s="630"/>
      <c r="W22" s="630"/>
      <c r="X22" s="630"/>
      <c r="Y22" s="631"/>
      <c r="Z22" s="632">
        <v>0.4</v>
      </c>
      <c r="AA22" s="632"/>
      <c r="AB22" s="632"/>
      <c r="AC22" s="632"/>
      <c r="AD22" s="633">
        <v>205497</v>
      </c>
      <c r="AE22" s="633"/>
      <c r="AF22" s="633"/>
      <c r="AG22" s="633"/>
      <c r="AH22" s="633"/>
      <c r="AI22" s="633"/>
      <c r="AJ22" s="633"/>
      <c r="AK22" s="633"/>
      <c r="AL22" s="634">
        <v>0.80000001192092896</v>
      </c>
      <c r="AM22" s="635"/>
      <c r="AN22" s="635"/>
      <c r="AO22" s="636"/>
      <c r="AP22" s="648" t="s">
        <v>571</v>
      </c>
      <c r="AQ22" s="649"/>
      <c r="AR22" s="649"/>
      <c r="AS22" s="649"/>
      <c r="AT22" s="649"/>
      <c r="AU22" s="649"/>
      <c r="AV22" s="649"/>
      <c r="AW22" s="649"/>
      <c r="AX22" s="649"/>
      <c r="AY22" s="649"/>
      <c r="AZ22" s="649"/>
      <c r="BA22" s="649"/>
      <c r="BB22" s="649"/>
      <c r="BC22" s="649"/>
      <c r="BD22" s="649"/>
      <c r="BE22" s="649"/>
      <c r="BF22" s="650"/>
      <c r="BG22" s="629" t="s">
        <v>550</v>
      </c>
      <c r="BH22" s="630"/>
      <c r="BI22" s="630"/>
      <c r="BJ22" s="630"/>
      <c r="BK22" s="630"/>
      <c r="BL22" s="630"/>
      <c r="BM22" s="630"/>
      <c r="BN22" s="631"/>
      <c r="BO22" s="632" t="s">
        <v>550</v>
      </c>
      <c r="BP22" s="632"/>
      <c r="BQ22" s="632"/>
      <c r="BR22" s="632"/>
      <c r="BS22" s="633" t="s">
        <v>550</v>
      </c>
      <c r="BT22" s="633"/>
      <c r="BU22" s="633"/>
      <c r="BV22" s="633"/>
      <c r="BW22" s="633"/>
      <c r="BX22" s="633"/>
      <c r="BY22" s="633"/>
      <c r="BZ22" s="633"/>
      <c r="CA22" s="633"/>
      <c r="CB22" s="637"/>
      <c r="CD22" s="611" t="s">
        <v>253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254</v>
      </c>
      <c r="C23" s="627"/>
      <c r="D23" s="627"/>
      <c r="E23" s="627"/>
      <c r="F23" s="627"/>
      <c r="G23" s="627"/>
      <c r="H23" s="627"/>
      <c r="I23" s="627"/>
      <c r="J23" s="627"/>
      <c r="K23" s="627"/>
      <c r="L23" s="627"/>
      <c r="M23" s="627"/>
      <c r="N23" s="627"/>
      <c r="O23" s="627"/>
      <c r="P23" s="627"/>
      <c r="Q23" s="628"/>
      <c r="R23" s="629">
        <v>6158113</v>
      </c>
      <c r="S23" s="630"/>
      <c r="T23" s="630"/>
      <c r="U23" s="630"/>
      <c r="V23" s="630"/>
      <c r="W23" s="630"/>
      <c r="X23" s="630"/>
      <c r="Y23" s="631"/>
      <c r="Z23" s="632">
        <v>10.8</v>
      </c>
      <c r="AA23" s="632"/>
      <c r="AB23" s="632"/>
      <c r="AC23" s="632"/>
      <c r="AD23" s="633">
        <v>5238931</v>
      </c>
      <c r="AE23" s="633"/>
      <c r="AF23" s="633"/>
      <c r="AG23" s="633"/>
      <c r="AH23" s="633"/>
      <c r="AI23" s="633"/>
      <c r="AJ23" s="633"/>
      <c r="AK23" s="633"/>
      <c r="AL23" s="634">
        <v>20.5</v>
      </c>
      <c r="AM23" s="635"/>
      <c r="AN23" s="635"/>
      <c r="AO23" s="636"/>
      <c r="AP23" s="648" t="s">
        <v>255</v>
      </c>
      <c r="AQ23" s="649"/>
      <c r="AR23" s="649"/>
      <c r="AS23" s="649"/>
      <c r="AT23" s="649"/>
      <c r="AU23" s="649"/>
      <c r="AV23" s="649"/>
      <c r="AW23" s="649"/>
      <c r="AX23" s="649"/>
      <c r="AY23" s="649"/>
      <c r="AZ23" s="649"/>
      <c r="BA23" s="649"/>
      <c r="BB23" s="649"/>
      <c r="BC23" s="649"/>
      <c r="BD23" s="649"/>
      <c r="BE23" s="649"/>
      <c r="BF23" s="650"/>
      <c r="BG23" s="629">
        <v>1259938</v>
      </c>
      <c r="BH23" s="630"/>
      <c r="BI23" s="630"/>
      <c r="BJ23" s="630"/>
      <c r="BK23" s="630"/>
      <c r="BL23" s="630"/>
      <c r="BM23" s="630"/>
      <c r="BN23" s="631"/>
      <c r="BO23" s="632">
        <v>7.1</v>
      </c>
      <c r="BP23" s="632"/>
      <c r="BQ23" s="632"/>
      <c r="BR23" s="632"/>
      <c r="BS23" s="633" t="s">
        <v>550</v>
      </c>
      <c r="BT23" s="633"/>
      <c r="BU23" s="633"/>
      <c r="BV23" s="633"/>
      <c r="BW23" s="633"/>
      <c r="BX23" s="633"/>
      <c r="BY23" s="633"/>
      <c r="BZ23" s="633"/>
      <c r="CA23" s="633"/>
      <c r="CB23" s="637"/>
      <c r="CD23" s="611" t="s">
        <v>217</v>
      </c>
      <c r="CE23" s="612"/>
      <c r="CF23" s="612"/>
      <c r="CG23" s="612"/>
      <c r="CH23" s="612"/>
      <c r="CI23" s="612"/>
      <c r="CJ23" s="612"/>
      <c r="CK23" s="612"/>
      <c r="CL23" s="612"/>
      <c r="CM23" s="612"/>
      <c r="CN23" s="612"/>
      <c r="CO23" s="612"/>
      <c r="CP23" s="612"/>
      <c r="CQ23" s="613"/>
      <c r="CR23" s="611" t="s">
        <v>256</v>
      </c>
      <c r="CS23" s="612"/>
      <c r="CT23" s="612"/>
      <c r="CU23" s="612"/>
      <c r="CV23" s="612"/>
      <c r="CW23" s="612"/>
      <c r="CX23" s="612"/>
      <c r="CY23" s="613"/>
      <c r="CZ23" s="611" t="s">
        <v>572</v>
      </c>
      <c r="DA23" s="612"/>
      <c r="DB23" s="612"/>
      <c r="DC23" s="613"/>
      <c r="DD23" s="611" t="s">
        <v>573</v>
      </c>
      <c r="DE23" s="612"/>
      <c r="DF23" s="612"/>
      <c r="DG23" s="612"/>
      <c r="DH23" s="612"/>
      <c r="DI23" s="612"/>
      <c r="DJ23" s="612"/>
      <c r="DK23" s="613"/>
      <c r="DL23" s="660" t="s">
        <v>257</v>
      </c>
      <c r="DM23" s="661"/>
      <c r="DN23" s="661"/>
      <c r="DO23" s="661"/>
      <c r="DP23" s="661"/>
      <c r="DQ23" s="661"/>
      <c r="DR23" s="661"/>
      <c r="DS23" s="661"/>
      <c r="DT23" s="661"/>
      <c r="DU23" s="661"/>
      <c r="DV23" s="662"/>
      <c r="DW23" s="611" t="s">
        <v>258</v>
      </c>
      <c r="DX23" s="612"/>
      <c r="DY23" s="612"/>
      <c r="DZ23" s="612"/>
      <c r="EA23" s="612"/>
      <c r="EB23" s="612"/>
      <c r="EC23" s="613"/>
    </row>
    <row r="24" spans="2:133" ht="11.25" customHeight="1" x14ac:dyDescent="0.15">
      <c r="B24" s="626" t="s">
        <v>574</v>
      </c>
      <c r="C24" s="627"/>
      <c r="D24" s="627"/>
      <c r="E24" s="627"/>
      <c r="F24" s="627"/>
      <c r="G24" s="627"/>
      <c r="H24" s="627"/>
      <c r="I24" s="627"/>
      <c r="J24" s="627"/>
      <c r="K24" s="627"/>
      <c r="L24" s="627"/>
      <c r="M24" s="627"/>
      <c r="N24" s="627"/>
      <c r="O24" s="627"/>
      <c r="P24" s="627"/>
      <c r="Q24" s="628"/>
      <c r="R24" s="629">
        <v>5238931</v>
      </c>
      <c r="S24" s="630"/>
      <c r="T24" s="630"/>
      <c r="U24" s="630"/>
      <c r="V24" s="630"/>
      <c r="W24" s="630"/>
      <c r="X24" s="630"/>
      <c r="Y24" s="631"/>
      <c r="Z24" s="632">
        <v>9.1999999999999993</v>
      </c>
      <c r="AA24" s="632"/>
      <c r="AB24" s="632"/>
      <c r="AC24" s="632"/>
      <c r="AD24" s="633">
        <v>5238931</v>
      </c>
      <c r="AE24" s="633"/>
      <c r="AF24" s="633"/>
      <c r="AG24" s="633"/>
      <c r="AH24" s="633"/>
      <c r="AI24" s="633"/>
      <c r="AJ24" s="633"/>
      <c r="AK24" s="633"/>
      <c r="AL24" s="634">
        <v>20.5</v>
      </c>
      <c r="AM24" s="635"/>
      <c r="AN24" s="635"/>
      <c r="AO24" s="636"/>
      <c r="AP24" s="648" t="s">
        <v>575</v>
      </c>
      <c r="AQ24" s="649"/>
      <c r="AR24" s="649"/>
      <c r="AS24" s="649"/>
      <c r="AT24" s="649"/>
      <c r="AU24" s="649"/>
      <c r="AV24" s="649"/>
      <c r="AW24" s="649"/>
      <c r="AX24" s="649"/>
      <c r="AY24" s="649"/>
      <c r="AZ24" s="649"/>
      <c r="BA24" s="649"/>
      <c r="BB24" s="649"/>
      <c r="BC24" s="649"/>
      <c r="BD24" s="649"/>
      <c r="BE24" s="649"/>
      <c r="BF24" s="650"/>
      <c r="BG24" s="629" t="s">
        <v>566</v>
      </c>
      <c r="BH24" s="630"/>
      <c r="BI24" s="630"/>
      <c r="BJ24" s="630"/>
      <c r="BK24" s="630"/>
      <c r="BL24" s="630"/>
      <c r="BM24" s="630"/>
      <c r="BN24" s="631"/>
      <c r="BO24" s="632" t="s">
        <v>576</v>
      </c>
      <c r="BP24" s="632"/>
      <c r="BQ24" s="632"/>
      <c r="BR24" s="632"/>
      <c r="BS24" s="633" t="s">
        <v>566</v>
      </c>
      <c r="BT24" s="633"/>
      <c r="BU24" s="633"/>
      <c r="BV24" s="633"/>
      <c r="BW24" s="633"/>
      <c r="BX24" s="633"/>
      <c r="BY24" s="633"/>
      <c r="BZ24" s="633"/>
      <c r="CA24" s="633"/>
      <c r="CB24" s="637"/>
      <c r="CD24" s="640" t="s">
        <v>259</v>
      </c>
      <c r="CE24" s="641"/>
      <c r="CF24" s="641"/>
      <c r="CG24" s="641"/>
      <c r="CH24" s="641"/>
      <c r="CI24" s="641"/>
      <c r="CJ24" s="641"/>
      <c r="CK24" s="641"/>
      <c r="CL24" s="641"/>
      <c r="CM24" s="641"/>
      <c r="CN24" s="641"/>
      <c r="CO24" s="641"/>
      <c r="CP24" s="641"/>
      <c r="CQ24" s="642"/>
      <c r="CR24" s="618">
        <v>25683394</v>
      </c>
      <c r="CS24" s="619"/>
      <c r="CT24" s="619"/>
      <c r="CU24" s="619"/>
      <c r="CV24" s="619"/>
      <c r="CW24" s="619"/>
      <c r="CX24" s="619"/>
      <c r="CY24" s="620"/>
      <c r="CZ24" s="623">
        <v>46.9</v>
      </c>
      <c r="DA24" s="624"/>
      <c r="DB24" s="624"/>
      <c r="DC24" s="643"/>
      <c r="DD24" s="668">
        <v>14172256</v>
      </c>
      <c r="DE24" s="619"/>
      <c r="DF24" s="619"/>
      <c r="DG24" s="619"/>
      <c r="DH24" s="619"/>
      <c r="DI24" s="619"/>
      <c r="DJ24" s="619"/>
      <c r="DK24" s="620"/>
      <c r="DL24" s="668">
        <v>13866212</v>
      </c>
      <c r="DM24" s="619"/>
      <c r="DN24" s="619"/>
      <c r="DO24" s="619"/>
      <c r="DP24" s="619"/>
      <c r="DQ24" s="619"/>
      <c r="DR24" s="619"/>
      <c r="DS24" s="619"/>
      <c r="DT24" s="619"/>
      <c r="DU24" s="619"/>
      <c r="DV24" s="620"/>
      <c r="DW24" s="623">
        <v>49.4</v>
      </c>
      <c r="DX24" s="624"/>
      <c r="DY24" s="624"/>
      <c r="DZ24" s="624"/>
      <c r="EA24" s="624"/>
      <c r="EB24" s="624"/>
      <c r="EC24" s="625"/>
    </row>
    <row r="25" spans="2:133" ht="11.25" customHeight="1" x14ac:dyDescent="0.15">
      <c r="B25" s="626" t="s">
        <v>577</v>
      </c>
      <c r="C25" s="627"/>
      <c r="D25" s="627"/>
      <c r="E25" s="627"/>
      <c r="F25" s="627"/>
      <c r="G25" s="627"/>
      <c r="H25" s="627"/>
      <c r="I25" s="627"/>
      <c r="J25" s="627"/>
      <c r="K25" s="627"/>
      <c r="L25" s="627"/>
      <c r="M25" s="627"/>
      <c r="N25" s="627"/>
      <c r="O25" s="627"/>
      <c r="P25" s="627"/>
      <c r="Q25" s="628"/>
      <c r="R25" s="629">
        <v>919113</v>
      </c>
      <c r="S25" s="630"/>
      <c r="T25" s="630"/>
      <c r="U25" s="630"/>
      <c r="V25" s="630"/>
      <c r="W25" s="630"/>
      <c r="X25" s="630"/>
      <c r="Y25" s="631"/>
      <c r="Z25" s="632">
        <v>1.6</v>
      </c>
      <c r="AA25" s="632"/>
      <c r="AB25" s="632"/>
      <c r="AC25" s="632"/>
      <c r="AD25" s="633" t="s">
        <v>578</v>
      </c>
      <c r="AE25" s="633"/>
      <c r="AF25" s="633"/>
      <c r="AG25" s="633"/>
      <c r="AH25" s="633"/>
      <c r="AI25" s="633"/>
      <c r="AJ25" s="633"/>
      <c r="AK25" s="633"/>
      <c r="AL25" s="634" t="s">
        <v>550</v>
      </c>
      <c r="AM25" s="635"/>
      <c r="AN25" s="635"/>
      <c r="AO25" s="636"/>
      <c r="AP25" s="648" t="s">
        <v>579</v>
      </c>
      <c r="AQ25" s="649"/>
      <c r="AR25" s="649"/>
      <c r="AS25" s="649"/>
      <c r="AT25" s="649"/>
      <c r="AU25" s="649"/>
      <c r="AV25" s="649"/>
      <c r="AW25" s="649"/>
      <c r="AX25" s="649"/>
      <c r="AY25" s="649"/>
      <c r="AZ25" s="649"/>
      <c r="BA25" s="649"/>
      <c r="BB25" s="649"/>
      <c r="BC25" s="649"/>
      <c r="BD25" s="649"/>
      <c r="BE25" s="649"/>
      <c r="BF25" s="650"/>
      <c r="BG25" s="629" t="s">
        <v>550</v>
      </c>
      <c r="BH25" s="630"/>
      <c r="BI25" s="630"/>
      <c r="BJ25" s="630"/>
      <c r="BK25" s="630"/>
      <c r="BL25" s="630"/>
      <c r="BM25" s="630"/>
      <c r="BN25" s="631"/>
      <c r="BO25" s="632" t="s">
        <v>126</v>
      </c>
      <c r="BP25" s="632"/>
      <c r="BQ25" s="632"/>
      <c r="BR25" s="632"/>
      <c r="BS25" s="633" t="s">
        <v>550</v>
      </c>
      <c r="BT25" s="633"/>
      <c r="BU25" s="633"/>
      <c r="BV25" s="633"/>
      <c r="BW25" s="633"/>
      <c r="BX25" s="633"/>
      <c r="BY25" s="633"/>
      <c r="BZ25" s="633"/>
      <c r="CA25" s="633"/>
      <c r="CB25" s="637"/>
      <c r="CD25" s="644" t="s">
        <v>580</v>
      </c>
      <c r="CE25" s="645"/>
      <c r="CF25" s="645"/>
      <c r="CG25" s="645"/>
      <c r="CH25" s="645"/>
      <c r="CI25" s="645"/>
      <c r="CJ25" s="645"/>
      <c r="CK25" s="645"/>
      <c r="CL25" s="645"/>
      <c r="CM25" s="645"/>
      <c r="CN25" s="645"/>
      <c r="CO25" s="645"/>
      <c r="CP25" s="645"/>
      <c r="CQ25" s="646"/>
      <c r="CR25" s="629">
        <v>8522173</v>
      </c>
      <c r="CS25" s="669"/>
      <c r="CT25" s="669"/>
      <c r="CU25" s="669"/>
      <c r="CV25" s="669"/>
      <c r="CW25" s="669"/>
      <c r="CX25" s="669"/>
      <c r="CY25" s="670"/>
      <c r="CZ25" s="634">
        <v>15.6</v>
      </c>
      <c r="DA25" s="663"/>
      <c r="DB25" s="663"/>
      <c r="DC25" s="671"/>
      <c r="DD25" s="638">
        <v>7378626</v>
      </c>
      <c r="DE25" s="669"/>
      <c r="DF25" s="669"/>
      <c r="DG25" s="669"/>
      <c r="DH25" s="669"/>
      <c r="DI25" s="669"/>
      <c r="DJ25" s="669"/>
      <c r="DK25" s="670"/>
      <c r="DL25" s="638">
        <v>7196720</v>
      </c>
      <c r="DM25" s="669"/>
      <c r="DN25" s="669"/>
      <c r="DO25" s="669"/>
      <c r="DP25" s="669"/>
      <c r="DQ25" s="669"/>
      <c r="DR25" s="669"/>
      <c r="DS25" s="669"/>
      <c r="DT25" s="669"/>
      <c r="DU25" s="669"/>
      <c r="DV25" s="670"/>
      <c r="DW25" s="634">
        <v>25.6</v>
      </c>
      <c r="DX25" s="663"/>
      <c r="DY25" s="663"/>
      <c r="DZ25" s="663"/>
      <c r="EA25" s="663"/>
      <c r="EB25" s="663"/>
      <c r="EC25" s="664"/>
    </row>
    <row r="26" spans="2:133" ht="11.25" customHeight="1" x14ac:dyDescent="0.15">
      <c r="B26" s="626" t="s">
        <v>581</v>
      </c>
      <c r="C26" s="627"/>
      <c r="D26" s="627"/>
      <c r="E26" s="627"/>
      <c r="F26" s="627"/>
      <c r="G26" s="627"/>
      <c r="H26" s="627"/>
      <c r="I26" s="627"/>
      <c r="J26" s="627"/>
      <c r="K26" s="627"/>
      <c r="L26" s="627"/>
      <c r="M26" s="627"/>
      <c r="N26" s="627"/>
      <c r="O26" s="627"/>
      <c r="P26" s="627"/>
      <c r="Q26" s="628"/>
      <c r="R26" s="629">
        <v>69</v>
      </c>
      <c r="S26" s="630"/>
      <c r="T26" s="630"/>
      <c r="U26" s="630"/>
      <c r="V26" s="630"/>
      <c r="W26" s="630"/>
      <c r="X26" s="630"/>
      <c r="Y26" s="631"/>
      <c r="Z26" s="632">
        <v>0</v>
      </c>
      <c r="AA26" s="632"/>
      <c r="AB26" s="632"/>
      <c r="AC26" s="632"/>
      <c r="AD26" s="633" t="s">
        <v>550</v>
      </c>
      <c r="AE26" s="633"/>
      <c r="AF26" s="633"/>
      <c r="AG26" s="633"/>
      <c r="AH26" s="633"/>
      <c r="AI26" s="633"/>
      <c r="AJ26" s="633"/>
      <c r="AK26" s="633"/>
      <c r="AL26" s="634" t="s">
        <v>550</v>
      </c>
      <c r="AM26" s="635"/>
      <c r="AN26" s="635"/>
      <c r="AO26" s="636"/>
      <c r="AP26" s="648" t="s">
        <v>260</v>
      </c>
      <c r="AQ26" s="672"/>
      <c r="AR26" s="672"/>
      <c r="AS26" s="672"/>
      <c r="AT26" s="672"/>
      <c r="AU26" s="672"/>
      <c r="AV26" s="672"/>
      <c r="AW26" s="672"/>
      <c r="AX26" s="672"/>
      <c r="AY26" s="672"/>
      <c r="AZ26" s="672"/>
      <c r="BA26" s="672"/>
      <c r="BB26" s="672"/>
      <c r="BC26" s="672"/>
      <c r="BD26" s="672"/>
      <c r="BE26" s="672"/>
      <c r="BF26" s="650"/>
      <c r="BG26" s="629" t="s">
        <v>578</v>
      </c>
      <c r="BH26" s="630"/>
      <c r="BI26" s="630"/>
      <c r="BJ26" s="630"/>
      <c r="BK26" s="630"/>
      <c r="BL26" s="630"/>
      <c r="BM26" s="630"/>
      <c r="BN26" s="631"/>
      <c r="BO26" s="632" t="s">
        <v>550</v>
      </c>
      <c r="BP26" s="632"/>
      <c r="BQ26" s="632"/>
      <c r="BR26" s="632"/>
      <c r="BS26" s="633" t="s">
        <v>550</v>
      </c>
      <c r="BT26" s="633"/>
      <c r="BU26" s="633"/>
      <c r="BV26" s="633"/>
      <c r="BW26" s="633"/>
      <c r="BX26" s="633"/>
      <c r="BY26" s="633"/>
      <c r="BZ26" s="633"/>
      <c r="CA26" s="633"/>
      <c r="CB26" s="637"/>
      <c r="CD26" s="644" t="s">
        <v>261</v>
      </c>
      <c r="CE26" s="645"/>
      <c r="CF26" s="645"/>
      <c r="CG26" s="645"/>
      <c r="CH26" s="645"/>
      <c r="CI26" s="645"/>
      <c r="CJ26" s="645"/>
      <c r="CK26" s="645"/>
      <c r="CL26" s="645"/>
      <c r="CM26" s="645"/>
      <c r="CN26" s="645"/>
      <c r="CO26" s="645"/>
      <c r="CP26" s="645"/>
      <c r="CQ26" s="646"/>
      <c r="CR26" s="629">
        <v>6007013</v>
      </c>
      <c r="CS26" s="630"/>
      <c r="CT26" s="630"/>
      <c r="CU26" s="630"/>
      <c r="CV26" s="630"/>
      <c r="CW26" s="630"/>
      <c r="CX26" s="630"/>
      <c r="CY26" s="631"/>
      <c r="CZ26" s="634">
        <v>11</v>
      </c>
      <c r="DA26" s="663"/>
      <c r="DB26" s="663"/>
      <c r="DC26" s="671"/>
      <c r="DD26" s="638">
        <v>5127406</v>
      </c>
      <c r="DE26" s="630"/>
      <c r="DF26" s="630"/>
      <c r="DG26" s="630"/>
      <c r="DH26" s="630"/>
      <c r="DI26" s="630"/>
      <c r="DJ26" s="630"/>
      <c r="DK26" s="631"/>
      <c r="DL26" s="638" t="s">
        <v>550</v>
      </c>
      <c r="DM26" s="630"/>
      <c r="DN26" s="630"/>
      <c r="DO26" s="630"/>
      <c r="DP26" s="630"/>
      <c r="DQ26" s="630"/>
      <c r="DR26" s="630"/>
      <c r="DS26" s="630"/>
      <c r="DT26" s="630"/>
      <c r="DU26" s="630"/>
      <c r="DV26" s="631"/>
      <c r="DW26" s="634" t="s">
        <v>550</v>
      </c>
      <c r="DX26" s="663"/>
      <c r="DY26" s="663"/>
      <c r="DZ26" s="663"/>
      <c r="EA26" s="663"/>
      <c r="EB26" s="663"/>
      <c r="EC26" s="664"/>
    </row>
    <row r="27" spans="2:133" ht="11.25" customHeight="1" x14ac:dyDescent="0.15">
      <c r="B27" s="626" t="s">
        <v>582</v>
      </c>
      <c r="C27" s="627"/>
      <c r="D27" s="627"/>
      <c r="E27" s="627"/>
      <c r="F27" s="627"/>
      <c r="G27" s="627"/>
      <c r="H27" s="627"/>
      <c r="I27" s="627"/>
      <c r="J27" s="627"/>
      <c r="K27" s="627"/>
      <c r="L27" s="627"/>
      <c r="M27" s="627"/>
      <c r="N27" s="627"/>
      <c r="O27" s="627"/>
      <c r="P27" s="627"/>
      <c r="Q27" s="628"/>
      <c r="R27" s="629">
        <v>27663362</v>
      </c>
      <c r="S27" s="630"/>
      <c r="T27" s="630"/>
      <c r="U27" s="630"/>
      <c r="V27" s="630"/>
      <c r="W27" s="630"/>
      <c r="X27" s="630"/>
      <c r="Y27" s="631"/>
      <c r="Z27" s="632">
        <v>48.4</v>
      </c>
      <c r="AA27" s="632"/>
      <c r="AB27" s="632"/>
      <c r="AC27" s="632"/>
      <c r="AD27" s="633">
        <v>25454451</v>
      </c>
      <c r="AE27" s="633"/>
      <c r="AF27" s="633"/>
      <c r="AG27" s="633"/>
      <c r="AH27" s="633"/>
      <c r="AI27" s="633"/>
      <c r="AJ27" s="633"/>
      <c r="AK27" s="633"/>
      <c r="AL27" s="634">
        <v>99.699996948242188</v>
      </c>
      <c r="AM27" s="635"/>
      <c r="AN27" s="635"/>
      <c r="AO27" s="636"/>
      <c r="AP27" s="626" t="s">
        <v>262</v>
      </c>
      <c r="AQ27" s="627"/>
      <c r="AR27" s="627"/>
      <c r="AS27" s="627"/>
      <c r="AT27" s="627"/>
      <c r="AU27" s="627"/>
      <c r="AV27" s="627"/>
      <c r="AW27" s="627"/>
      <c r="AX27" s="627"/>
      <c r="AY27" s="627"/>
      <c r="AZ27" s="627"/>
      <c r="BA27" s="627"/>
      <c r="BB27" s="627"/>
      <c r="BC27" s="627"/>
      <c r="BD27" s="627"/>
      <c r="BE27" s="627"/>
      <c r="BF27" s="628"/>
      <c r="BG27" s="629">
        <v>17655066</v>
      </c>
      <c r="BH27" s="630"/>
      <c r="BI27" s="630"/>
      <c r="BJ27" s="630"/>
      <c r="BK27" s="630"/>
      <c r="BL27" s="630"/>
      <c r="BM27" s="630"/>
      <c r="BN27" s="631"/>
      <c r="BO27" s="632">
        <v>100</v>
      </c>
      <c r="BP27" s="632"/>
      <c r="BQ27" s="632"/>
      <c r="BR27" s="632"/>
      <c r="BS27" s="633">
        <v>297757</v>
      </c>
      <c r="BT27" s="633"/>
      <c r="BU27" s="633"/>
      <c r="BV27" s="633"/>
      <c r="BW27" s="633"/>
      <c r="BX27" s="633"/>
      <c r="BY27" s="633"/>
      <c r="BZ27" s="633"/>
      <c r="CA27" s="633"/>
      <c r="CB27" s="637"/>
      <c r="CD27" s="644" t="s">
        <v>583</v>
      </c>
      <c r="CE27" s="645"/>
      <c r="CF27" s="645"/>
      <c r="CG27" s="645"/>
      <c r="CH27" s="645"/>
      <c r="CI27" s="645"/>
      <c r="CJ27" s="645"/>
      <c r="CK27" s="645"/>
      <c r="CL27" s="645"/>
      <c r="CM27" s="645"/>
      <c r="CN27" s="645"/>
      <c r="CO27" s="645"/>
      <c r="CP27" s="645"/>
      <c r="CQ27" s="646"/>
      <c r="CR27" s="629">
        <v>13474459</v>
      </c>
      <c r="CS27" s="669"/>
      <c r="CT27" s="669"/>
      <c r="CU27" s="669"/>
      <c r="CV27" s="669"/>
      <c r="CW27" s="669"/>
      <c r="CX27" s="669"/>
      <c r="CY27" s="670"/>
      <c r="CZ27" s="634">
        <v>24.6</v>
      </c>
      <c r="DA27" s="663"/>
      <c r="DB27" s="663"/>
      <c r="DC27" s="671"/>
      <c r="DD27" s="638">
        <v>3161733</v>
      </c>
      <c r="DE27" s="669"/>
      <c r="DF27" s="669"/>
      <c r="DG27" s="669"/>
      <c r="DH27" s="669"/>
      <c r="DI27" s="669"/>
      <c r="DJ27" s="669"/>
      <c r="DK27" s="670"/>
      <c r="DL27" s="638">
        <v>3037595</v>
      </c>
      <c r="DM27" s="669"/>
      <c r="DN27" s="669"/>
      <c r="DO27" s="669"/>
      <c r="DP27" s="669"/>
      <c r="DQ27" s="669"/>
      <c r="DR27" s="669"/>
      <c r="DS27" s="669"/>
      <c r="DT27" s="669"/>
      <c r="DU27" s="669"/>
      <c r="DV27" s="670"/>
      <c r="DW27" s="634">
        <v>10.8</v>
      </c>
      <c r="DX27" s="663"/>
      <c r="DY27" s="663"/>
      <c r="DZ27" s="663"/>
      <c r="EA27" s="663"/>
      <c r="EB27" s="663"/>
      <c r="EC27" s="664"/>
    </row>
    <row r="28" spans="2:133" ht="11.25" customHeight="1" x14ac:dyDescent="0.15">
      <c r="B28" s="626" t="s">
        <v>584</v>
      </c>
      <c r="C28" s="627"/>
      <c r="D28" s="627"/>
      <c r="E28" s="627"/>
      <c r="F28" s="627"/>
      <c r="G28" s="627"/>
      <c r="H28" s="627"/>
      <c r="I28" s="627"/>
      <c r="J28" s="627"/>
      <c r="K28" s="627"/>
      <c r="L28" s="627"/>
      <c r="M28" s="627"/>
      <c r="N28" s="627"/>
      <c r="O28" s="627"/>
      <c r="P28" s="627"/>
      <c r="Q28" s="628"/>
      <c r="R28" s="629">
        <v>12187</v>
      </c>
      <c r="S28" s="630"/>
      <c r="T28" s="630"/>
      <c r="U28" s="630"/>
      <c r="V28" s="630"/>
      <c r="W28" s="630"/>
      <c r="X28" s="630"/>
      <c r="Y28" s="631"/>
      <c r="Z28" s="632">
        <v>0</v>
      </c>
      <c r="AA28" s="632"/>
      <c r="AB28" s="632"/>
      <c r="AC28" s="632"/>
      <c r="AD28" s="633">
        <v>12187</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585</v>
      </c>
      <c r="CE28" s="645"/>
      <c r="CF28" s="645"/>
      <c r="CG28" s="645"/>
      <c r="CH28" s="645"/>
      <c r="CI28" s="645"/>
      <c r="CJ28" s="645"/>
      <c r="CK28" s="645"/>
      <c r="CL28" s="645"/>
      <c r="CM28" s="645"/>
      <c r="CN28" s="645"/>
      <c r="CO28" s="645"/>
      <c r="CP28" s="645"/>
      <c r="CQ28" s="646"/>
      <c r="CR28" s="629">
        <v>3686762</v>
      </c>
      <c r="CS28" s="630"/>
      <c r="CT28" s="630"/>
      <c r="CU28" s="630"/>
      <c r="CV28" s="630"/>
      <c r="CW28" s="630"/>
      <c r="CX28" s="630"/>
      <c r="CY28" s="631"/>
      <c r="CZ28" s="634">
        <v>6.7</v>
      </c>
      <c r="DA28" s="663"/>
      <c r="DB28" s="663"/>
      <c r="DC28" s="671"/>
      <c r="DD28" s="638">
        <v>3631897</v>
      </c>
      <c r="DE28" s="630"/>
      <c r="DF28" s="630"/>
      <c r="DG28" s="630"/>
      <c r="DH28" s="630"/>
      <c r="DI28" s="630"/>
      <c r="DJ28" s="630"/>
      <c r="DK28" s="631"/>
      <c r="DL28" s="638">
        <v>3631897</v>
      </c>
      <c r="DM28" s="630"/>
      <c r="DN28" s="630"/>
      <c r="DO28" s="630"/>
      <c r="DP28" s="630"/>
      <c r="DQ28" s="630"/>
      <c r="DR28" s="630"/>
      <c r="DS28" s="630"/>
      <c r="DT28" s="630"/>
      <c r="DU28" s="630"/>
      <c r="DV28" s="631"/>
      <c r="DW28" s="634">
        <v>12.9</v>
      </c>
      <c r="DX28" s="663"/>
      <c r="DY28" s="663"/>
      <c r="DZ28" s="663"/>
      <c r="EA28" s="663"/>
      <c r="EB28" s="663"/>
      <c r="EC28" s="664"/>
    </row>
    <row r="29" spans="2:133" ht="11.25" customHeight="1" x14ac:dyDescent="0.15">
      <c r="B29" s="626" t="s">
        <v>263</v>
      </c>
      <c r="C29" s="627"/>
      <c r="D29" s="627"/>
      <c r="E29" s="627"/>
      <c r="F29" s="627"/>
      <c r="G29" s="627"/>
      <c r="H29" s="627"/>
      <c r="I29" s="627"/>
      <c r="J29" s="627"/>
      <c r="K29" s="627"/>
      <c r="L29" s="627"/>
      <c r="M29" s="627"/>
      <c r="N29" s="627"/>
      <c r="O29" s="627"/>
      <c r="P29" s="627"/>
      <c r="Q29" s="628"/>
      <c r="R29" s="629">
        <v>736393</v>
      </c>
      <c r="S29" s="630"/>
      <c r="T29" s="630"/>
      <c r="U29" s="630"/>
      <c r="V29" s="630"/>
      <c r="W29" s="630"/>
      <c r="X29" s="630"/>
      <c r="Y29" s="631"/>
      <c r="Z29" s="632">
        <v>1.3</v>
      </c>
      <c r="AA29" s="632"/>
      <c r="AB29" s="632"/>
      <c r="AC29" s="632"/>
      <c r="AD29" s="633" t="s">
        <v>550</v>
      </c>
      <c r="AE29" s="633"/>
      <c r="AF29" s="633"/>
      <c r="AG29" s="633"/>
      <c r="AH29" s="633"/>
      <c r="AI29" s="633"/>
      <c r="AJ29" s="633"/>
      <c r="AK29" s="633"/>
      <c r="AL29" s="634" t="s">
        <v>550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264</v>
      </c>
      <c r="CE29" s="679"/>
      <c r="CF29" s="644" t="s">
        <v>586</v>
      </c>
      <c r="CG29" s="645"/>
      <c r="CH29" s="645"/>
      <c r="CI29" s="645"/>
      <c r="CJ29" s="645"/>
      <c r="CK29" s="645"/>
      <c r="CL29" s="645"/>
      <c r="CM29" s="645"/>
      <c r="CN29" s="645"/>
      <c r="CO29" s="645"/>
      <c r="CP29" s="645"/>
      <c r="CQ29" s="646"/>
      <c r="CR29" s="629">
        <v>3686730</v>
      </c>
      <c r="CS29" s="669"/>
      <c r="CT29" s="669"/>
      <c r="CU29" s="669"/>
      <c r="CV29" s="669"/>
      <c r="CW29" s="669"/>
      <c r="CX29" s="669"/>
      <c r="CY29" s="670"/>
      <c r="CZ29" s="634">
        <v>6.7</v>
      </c>
      <c r="DA29" s="663"/>
      <c r="DB29" s="663"/>
      <c r="DC29" s="671"/>
      <c r="DD29" s="638">
        <v>3631865</v>
      </c>
      <c r="DE29" s="669"/>
      <c r="DF29" s="669"/>
      <c r="DG29" s="669"/>
      <c r="DH29" s="669"/>
      <c r="DI29" s="669"/>
      <c r="DJ29" s="669"/>
      <c r="DK29" s="670"/>
      <c r="DL29" s="638">
        <v>3631865</v>
      </c>
      <c r="DM29" s="669"/>
      <c r="DN29" s="669"/>
      <c r="DO29" s="669"/>
      <c r="DP29" s="669"/>
      <c r="DQ29" s="669"/>
      <c r="DR29" s="669"/>
      <c r="DS29" s="669"/>
      <c r="DT29" s="669"/>
      <c r="DU29" s="669"/>
      <c r="DV29" s="670"/>
      <c r="DW29" s="634">
        <v>12.9</v>
      </c>
      <c r="DX29" s="663"/>
      <c r="DY29" s="663"/>
      <c r="DZ29" s="663"/>
      <c r="EA29" s="663"/>
      <c r="EB29" s="663"/>
      <c r="EC29" s="664"/>
    </row>
    <row r="30" spans="2:133" ht="11.25" customHeight="1" x14ac:dyDescent="0.15">
      <c r="B30" s="626" t="s">
        <v>265</v>
      </c>
      <c r="C30" s="627"/>
      <c r="D30" s="627"/>
      <c r="E30" s="627"/>
      <c r="F30" s="627"/>
      <c r="G30" s="627"/>
      <c r="H30" s="627"/>
      <c r="I30" s="627"/>
      <c r="J30" s="627"/>
      <c r="K30" s="627"/>
      <c r="L30" s="627"/>
      <c r="M30" s="627"/>
      <c r="N30" s="627"/>
      <c r="O30" s="627"/>
      <c r="P30" s="627"/>
      <c r="Q30" s="628"/>
      <c r="R30" s="629">
        <v>694377</v>
      </c>
      <c r="S30" s="630"/>
      <c r="T30" s="630"/>
      <c r="U30" s="630"/>
      <c r="V30" s="630"/>
      <c r="W30" s="630"/>
      <c r="X30" s="630"/>
      <c r="Y30" s="631"/>
      <c r="Z30" s="632">
        <v>1.2</v>
      </c>
      <c r="AA30" s="632"/>
      <c r="AB30" s="632"/>
      <c r="AC30" s="632"/>
      <c r="AD30" s="633">
        <v>39103</v>
      </c>
      <c r="AE30" s="633"/>
      <c r="AF30" s="633"/>
      <c r="AG30" s="633"/>
      <c r="AH30" s="633"/>
      <c r="AI30" s="633"/>
      <c r="AJ30" s="633"/>
      <c r="AK30" s="633"/>
      <c r="AL30" s="634">
        <v>0.2</v>
      </c>
      <c r="AM30" s="635"/>
      <c r="AN30" s="635"/>
      <c r="AO30" s="636"/>
      <c r="AP30" s="608" t="s">
        <v>217</v>
      </c>
      <c r="AQ30" s="609"/>
      <c r="AR30" s="609"/>
      <c r="AS30" s="609"/>
      <c r="AT30" s="609"/>
      <c r="AU30" s="609"/>
      <c r="AV30" s="609"/>
      <c r="AW30" s="609"/>
      <c r="AX30" s="609"/>
      <c r="AY30" s="609"/>
      <c r="AZ30" s="609"/>
      <c r="BA30" s="609"/>
      <c r="BB30" s="609"/>
      <c r="BC30" s="609"/>
      <c r="BD30" s="609"/>
      <c r="BE30" s="609"/>
      <c r="BF30" s="610"/>
      <c r="BG30" s="608" t="s">
        <v>266</v>
      </c>
      <c r="BH30" s="676"/>
      <c r="BI30" s="676"/>
      <c r="BJ30" s="676"/>
      <c r="BK30" s="676"/>
      <c r="BL30" s="676"/>
      <c r="BM30" s="676"/>
      <c r="BN30" s="676"/>
      <c r="BO30" s="676"/>
      <c r="BP30" s="676"/>
      <c r="BQ30" s="677"/>
      <c r="BR30" s="608" t="s">
        <v>267</v>
      </c>
      <c r="BS30" s="676"/>
      <c r="BT30" s="676"/>
      <c r="BU30" s="676"/>
      <c r="BV30" s="676"/>
      <c r="BW30" s="676"/>
      <c r="BX30" s="676"/>
      <c r="BY30" s="676"/>
      <c r="BZ30" s="676"/>
      <c r="CA30" s="676"/>
      <c r="CB30" s="677"/>
      <c r="CD30" s="680"/>
      <c r="CE30" s="681"/>
      <c r="CF30" s="644" t="s">
        <v>587</v>
      </c>
      <c r="CG30" s="645"/>
      <c r="CH30" s="645"/>
      <c r="CI30" s="645"/>
      <c r="CJ30" s="645"/>
      <c r="CK30" s="645"/>
      <c r="CL30" s="645"/>
      <c r="CM30" s="645"/>
      <c r="CN30" s="645"/>
      <c r="CO30" s="645"/>
      <c r="CP30" s="645"/>
      <c r="CQ30" s="646"/>
      <c r="CR30" s="629">
        <v>3497816</v>
      </c>
      <c r="CS30" s="630"/>
      <c r="CT30" s="630"/>
      <c r="CU30" s="630"/>
      <c r="CV30" s="630"/>
      <c r="CW30" s="630"/>
      <c r="CX30" s="630"/>
      <c r="CY30" s="631"/>
      <c r="CZ30" s="634">
        <v>6.4</v>
      </c>
      <c r="DA30" s="663"/>
      <c r="DB30" s="663"/>
      <c r="DC30" s="671"/>
      <c r="DD30" s="638">
        <v>3443249</v>
      </c>
      <c r="DE30" s="630"/>
      <c r="DF30" s="630"/>
      <c r="DG30" s="630"/>
      <c r="DH30" s="630"/>
      <c r="DI30" s="630"/>
      <c r="DJ30" s="630"/>
      <c r="DK30" s="631"/>
      <c r="DL30" s="638">
        <v>3443249</v>
      </c>
      <c r="DM30" s="630"/>
      <c r="DN30" s="630"/>
      <c r="DO30" s="630"/>
      <c r="DP30" s="630"/>
      <c r="DQ30" s="630"/>
      <c r="DR30" s="630"/>
      <c r="DS30" s="630"/>
      <c r="DT30" s="630"/>
      <c r="DU30" s="630"/>
      <c r="DV30" s="631"/>
      <c r="DW30" s="634">
        <v>12.3</v>
      </c>
      <c r="DX30" s="663"/>
      <c r="DY30" s="663"/>
      <c r="DZ30" s="663"/>
      <c r="EA30" s="663"/>
      <c r="EB30" s="663"/>
      <c r="EC30" s="664"/>
    </row>
    <row r="31" spans="2:133" ht="11.25" customHeight="1" x14ac:dyDescent="0.15">
      <c r="B31" s="626" t="s">
        <v>268</v>
      </c>
      <c r="C31" s="627"/>
      <c r="D31" s="627"/>
      <c r="E31" s="627"/>
      <c r="F31" s="627"/>
      <c r="G31" s="627"/>
      <c r="H31" s="627"/>
      <c r="I31" s="627"/>
      <c r="J31" s="627"/>
      <c r="K31" s="627"/>
      <c r="L31" s="627"/>
      <c r="M31" s="627"/>
      <c r="N31" s="627"/>
      <c r="O31" s="627"/>
      <c r="P31" s="627"/>
      <c r="Q31" s="628"/>
      <c r="R31" s="629">
        <v>302630</v>
      </c>
      <c r="S31" s="630"/>
      <c r="T31" s="630"/>
      <c r="U31" s="630"/>
      <c r="V31" s="630"/>
      <c r="W31" s="630"/>
      <c r="X31" s="630"/>
      <c r="Y31" s="631"/>
      <c r="Z31" s="632">
        <v>0.5</v>
      </c>
      <c r="AA31" s="632"/>
      <c r="AB31" s="632"/>
      <c r="AC31" s="632"/>
      <c r="AD31" s="633">
        <v>1151</v>
      </c>
      <c r="AE31" s="633"/>
      <c r="AF31" s="633"/>
      <c r="AG31" s="633"/>
      <c r="AH31" s="633"/>
      <c r="AI31" s="633"/>
      <c r="AJ31" s="633"/>
      <c r="AK31" s="633"/>
      <c r="AL31" s="634">
        <v>0</v>
      </c>
      <c r="AM31" s="635"/>
      <c r="AN31" s="635"/>
      <c r="AO31" s="636"/>
      <c r="AP31" s="689" t="s">
        <v>269</v>
      </c>
      <c r="AQ31" s="690"/>
      <c r="AR31" s="690"/>
      <c r="AS31" s="690"/>
      <c r="AT31" s="695" t="s">
        <v>270</v>
      </c>
      <c r="AU31" s="360"/>
      <c r="AV31" s="360"/>
      <c r="AW31" s="360"/>
      <c r="AX31" s="615" t="s">
        <v>186</v>
      </c>
      <c r="AY31" s="616"/>
      <c r="AZ31" s="616"/>
      <c r="BA31" s="616"/>
      <c r="BB31" s="616"/>
      <c r="BC31" s="616"/>
      <c r="BD31" s="616"/>
      <c r="BE31" s="616"/>
      <c r="BF31" s="617"/>
      <c r="BG31" s="688">
        <v>99.6</v>
      </c>
      <c r="BH31" s="684"/>
      <c r="BI31" s="684"/>
      <c r="BJ31" s="684"/>
      <c r="BK31" s="684"/>
      <c r="BL31" s="684"/>
      <c r="BM31" s="624">
        <v>97.9</v>
      </c>
      <c r="BN31" s="684"/>
      <c r="BO31" s="684"/>
      <c r="BP31" s="684"/>
      <c r="BQ31" s="685"/>
      <c r="BR31" s="688">
        <v>98.7</v>
      </c>
      <c r="BS31" s="684"/>
      <c r="BT31" s="684"/>
      <c r="BU31" s="684"/>
      <c r="BV31" s="684"/>
      <c r="BW31" s="684"/>
      <c r="BX31" s="624">
        <v>97</v>
      </c>
      <c r="BY31" s="684"/>
      <c r="BZ31" s="684"/>
      <c r="CA31" s="684"/>
      <c r="CB31" s="685"/>
      <c r="CD31" s="680"/>
      <c r="CE31" s="681"/>
      <c r="CF31" s="644" t="s">
        <v>588</v>
      </c>
      <c r="CG31" s="645"/>
      <c r="CH31" s="645"/>
      <c r="CI31" s="645"/>
      <c r="CJ31" s="645"/>
      <c r="CK31" s="645"/>
      <c r="CL31" s="645"/>
      <c r="CM31" s="645"/>
      <c r="CN31" s="645"/>
      <c r="CO31" s="645"/>
      <c r="CP31" s="645"/>
      <c r="CQ31" s="646"/>
      <c r="CR31" s="629">
        <v>188914</v>
      </c>
      <c r="CS31" s="669"/>
      <c r="CT31" s="669"/>
      <c r="CU31" s="669"/>
      <c r="CV31" s="669"/>
      <c r="CW31" s="669"/>
      <c r="CX31" s="669"/>
      <c r="CY31" s="670"/>
      <c r="CZ31" s="634">
        <v>0.3</v>
      </c>
      <c r="DA31" s="663"/>
      <c r="DB31" s="663"/>
      <c r="DC31" s="671"/>
      <c r="DD31" s="638">
        <v>188616</v>
      </c>
      <c r="DE31" s="669"/>
      <c r="DF31" s="669"/>
      <c r="DG31" s="669"/>
      <c r="DH31" s="669"/>
      <c r="DI31" s="669"/>
      <c r="DJ31" s="669"/>
      <c r="DK31" s="670"/>
      <c r="DL31" s="638">
        <v>188616</v>
      </c>
      <c r="DM31" s="669"/>
      <c r="DN31" s="669"/>
      <c r="DO31" s="669"/>
      <c r="DP31" s="669"/>
      <c r="DQ31" s="669"/>
      <c r="DR31" s="669"/>
      <c r="DS31" s="669"/>
      <c r="DT31" s="669"/>
      <c r="DU31" s="669"/>
      <c r="DV31" s="670"/>
      <c r="DW31" s="634">
        <v>0.7</v>
      </c>
      <c r="DX31" s="663"/>
      <c r="DY31" s="663"/>
      <c r="DZ31" s="663"/>
      <c r="EA31" s="663"/>
      <c r="EB31" s="663"/>
      <c r="EC31" s="664"/>
    </row>
    <row r="32" spans="2:133" ht="11.25" customHeight="1" x14ac:dyDescent="0.15">
      <c r="B32" s="626" t="s">
        <v>271</v>
      </c>
      <c r="C32" s="627"/>
      <c r="D32" s="627"/>
      <c r="E32" s="627"/>
      <c r="F32" s="627"/>
      <c r="G32" s="627"/>
      <c r="H32" s="627"/>
      <c r="I32" s="627"/>
      <c r="J32" s="627"/>
      <c r="K32" s="627"/>
      <c r="L32" s="627"/>
      <c r="M32" s="627"/>
      <c r="N32" s="627"/>
      <c r="O32" s="627"/>
      <c r="P32" s="627"/>
      <c r="Q32" s="628"/>
      <c r="R32" s="629">
        <v>11476052</v>
      </c>
      <c r="S32" s="630"/>
      <c r="T32" s="630"/>
      <c r="U32" s="630"/>
      <c r="V32" s="630"/>
      <c r="W32" s="630"/>
      <c r="X32" s="630"/>
      <c r="Y32" s="631"/>
      <c r="Z32" s="632">
        <v>20.100000000000001</v>
      </c>
      <c r="AA32" s="632"/>
      <c r="AB32" s="632"/>
      <c r="AC32" s="632"/>
      <c r="AD32" s="633" t="s">
        <v>550</v>
      </c>
      <c r="AE32" s="633"/>
      <c r="AF32" s="633"/>
      <c r="AG32" s="633"/>
      <c r="AH32" s="633"/>
      <c r="AI32" s="633"/>
      <c r="AJ32" s="633"/>
      <c r="AK32" s="633"/>
      <c r="AL32" s="634" t="s">
        <v>550</v>
      </c>
      <c r="AM32" s="635"/>
      <c r="AN32" s="635"/>
      <c r="AO32" s="636"/>
      <c r="AP32" s="691"/>
      <c r="AQ32" s="692"/>
      <c r="AR32" s="692"/>
      <c r="AS32" s="692"/>
      <c r="AT32" s="696"/>
      <c r="AU32" s="361" t="s">
        <v>589</v>
      </c>
      <c r="AV32" s="361"/>
      <c r="AW32" s="361"/>
      <c r="AX32" s="626" t="s">
        <v>272</v>
      </c>
      <c r="AY32" s="627"/>
      <c r="AZ32" s="627"/>
      <c r="BA32" s="627"/>
      <c r="BB32" s="627"/>
      <c r="BC32" s="627"/>
      <c r="BD32" s="627"/>
      <c r="BE32" s="627"/>
      <c r="BF32" s="628"/>
      <c r="BG32" s="698">
        <v>99.5</v>
      </c>
      <c r="BH32" s="669"/>
      <c r="BI32" s="669"/>
      <c r="BJ32" s="669"/>
      <c r="BK32" s="669"/>
      <c r="BL32" s="669"/>
      <c r="BM32" s="635">
        <v>99</v>
      </c>
      <c r="BN32" s="686"/>
      <c r="BO32" s="686"/>
      <c r="BP32" s="686"/>
      <c r="BQ32" s="687"/>
      <c r="BR32" s="698">
        <v>99.4</v>
      </c>
      <c r="BS32" s="669"/>
      <c r="BT32" s="669"/>
      <c r="BU32" s="669"/>
      <c r="BV32" s="669"/>
      <c r="BW32" s="669"/>
      <c r="BX32" s="635">
        <v>98.8</v>
      </c>
      <c r="BY32" s="686"/>
      <c r="BZ32" s="686"/>
      <c r="CA32" s="686"/>
      <c r="CB32" s="687"/>
      <c r="CD32" s="682"/>
      <c r="CE32" s="683"/>
      <c r="CF32" s="644" t="s">
        <v>590</v>
      </c>
      <c r="CG32" s="645"/>
      <c r="CH32" s="645"/>
      <c r="CI32" s="645"/>
      <c r="CJ32" s="645"/>
      <c r="CK32" s="645"/>
      <c r="CL32" s="645"/>
      <c r="CM32" s="645"/>
      <c r="CN32" s="645"/>
      <c r="CO32" s="645"/>
      <c r="CP32" s="645"/>
      <c r="CQ32" s="646"/>
      <c r="CR32" s="629">
        <v>32</v>
      </c>
      <c r="CS32" s="630"/>
      <c r="CT32" s="630"/>
      <c r="CU32" s="630"/>
      <c r="CV32" s="630"/>
      <c r="CW32" s="630"/>
      <c r="CX32" s="630"/>
      <c r="CY32" s="631"/>
      <c r="CZ32" s="634">
        <v>0</v>
      </c>
      <c r="DA32" s="663"/>
      <c r="DB32" s="663"/>
      <c r="DC32" s="671"/>
      <c r="DD32" s="638">
        <v>32</v>
      </c>
      <c r="DE32" s="630"/>
      <c r="DF32" s="630"/>
      <c r="DG32" s="630"/>
      <c r="DH32" s="630"/>
      <c r="DI32" s="630"/>
      <c r="DJ32" s="630"/>
      <c r="DK32" s="631"/>
      <c r="DL32" s="638">
        <v>32</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15">
      <c r="B33" s="665" t="s">
        <v>273</v>
      </c>
      <c r="C33" s="666"/>
      <c r="D33" s="666"/>
      <c r="E33" s="666"/>
      <c r="F33" s="666"/>
      <c r="G33" s="666"/>
      <c r="H33" s="666"/>
      <c r="I33" s="666"/>
      <c r="J33" s="666"/>
      <c r="K33" s="666"/>
      <c r="L33" s="666"/>
      <c r="M33" s="666"/>
      <c r="N33" s="666"/>
      <c r="O33" s="666"/>
      <c r="P33" s="666"/>
      <c r="Q33" s="667"/>
      <c r="R33" s="629" t="s">
        <v>591</v>
      </c>
      <c r="S33" s="630"/>
      <c r="T33" s="630"/>
      <c r="U33" s="630"/>
      <c r="V33" s="630"/>
      <c r="W33" s="630"/>
      <c r="X33" s="630"/>
      <c r="Y33" s="631"/>
      <c r="Z33" s="632" t="s">
        <v>591</v>
      </c>
      <c r="AA33" s="632"/>
      <c r="AB33" s="632"/>
      <c r="AC33" s="632"/>
      <c r="AD33" s="633" t="s">
        <v>550</v>
      </c>
      <c r="AE33" s="633"/>
      <c r="AF33" s="633"/>
      <c r="AG33" s="633"/>
      <c r="AH33" s="633"/>
      <c r="AI33" s="633"/>
      <c r="AJ33" s="633"/>
      <c r="AK33" s="633"/>
      <c r="AL33" s="634" t="s">
        <v>550</v>
      </c>
      <c r="AM33" s="635"/>
      <c r="AN33" s="635"/>
      <c r="AO33" s="636"/>
      <c r="AP33" s="693"/>
      <c r="AQ33" s="694"/>
      <c r="AR33" s="694"/>
      <c r="AS33" s="694"/>
      <c r="AT33" s="697"/>
      <c r="AU33" s="362"/>
      <c r="AV33" s="362"/>
      <c r="AW33" s="362"/>
      <c r="AX33" s="673" t="s">
        <v>274</v>
      </c>
      <c r="AY33" s="674"/>
      <c r="AZ33" s="674"/>
      <c r="BA33" s="674"/>
      <c r="BB33" s="674"/>
      <c r="BC33" s="674"/>
      <c r="BD33" s="674"/>
      <c r="BE33" s="674"/>
      <c r="BF33" s="675"/>
      <c r="BG33" s="699">
        <v>99.6</v>
      </c>
      <c r="BH33" s="700"/>
      <c r="BI33" s="700"/>
      <c r="BJ33" s="700"/>
      <c r="BK33" s="700"/>
      <c r="BL33" s="700"/>
      <c r="BM33" s="701">
        <v>96.8</v>
      </c>
      <c r="BN33" s="700"/>
      <c r="BO33" s="700"/>
      <c r="BP33" s="700"/>
      <c r="BQ33" s="702"/>
      <c r="BR33" s="699">
        <v>98.1</v>
      </c>
      <c r="BS33" s="700"/>
      <c r="BT33" s="700"/>
      <c r="BU33" s="700"/>
      <c r="BV33" s="700"/>
      <c r="BW33" s="700"/>
      <c r="BX33" s="701">
        <v>95.2</v>
      </c>
      <c r="BY33" s="700"/>
      <c r="BZ33" s="700"/>
      <c r="CA33" s="700"/>
      <c r="CB33" s="702"/>
      <c r="CD33" s="644" t="s">
        <v>275</v>
      </c>
      <c r="CE33" s="645"/>
      <c r="CF33" s="645"/>
      <c r="CG33" s="645"/>
      <c r="CH33" s="645"/>
      <c r="CI33" s="645"/>
      <c r="CJ33" s="645"/>
      <c r="CK33" s="645"/>
      <c r="CL33" s="645"/>
      <c r="CM33" s="645"/>
      <c r="CN33" s="645"/>
      <c r="CO33" s="645"/>
      <c r="CP33" s="645"/>
      <c r="CQ33" s="646"/>
      <c r="CR33" s="629">
        <v>21448439</v>
      </c>
      <c r="CS33" s="669"/>
      <c r="CT33" s="669"/>
      <c r="CU33" s="669"/>
      <c r="CV33" s="669"/>
      <c r="CW33" s="669"/>
      <c r="CX33" s="669"/>
      <c r="CY33" s="670"/>
      <c r="CZ33" s="634">
        <v>39.200000000000003</v>
      </c>
      <c r="DA33" s="663"/>
      <c r="DB33" s="663"/>
      <c r="DC33" s="671"/>
      <c r="DD33" s="638">
        <v>16994730</v>
      </c>
      <c r="DE33" s="669"/>
      <c r="DF33" s="669"/>
      <c r="DG33" s="669"/>
      <c r="DH33" s="669"/>
      <c r="DI33" s="669"/>
      <c r="DJ33" s="669"/>
      <c r="DK33" s="670"/>
      <c r="DL33" s="638">
        <v>10539138</v>
      </c>
      <c r="DM33" s="669"/>
      <c r="DN33" s="669"/>
      <c r="DO33" s="669"/>
      <c r="DP33" s="669"/>
      <c r="DQ33" s="669"/>
      <c r="DR33" s="669"/>
      <c r="DS33" s="669"/>
      <c r="DT33" s="669"/>
      <c r="DU33" s="669"/>
      <c r="DV33" s="670"/>
      <c r="DW33" s="634">
        <v>37.5</v>
      </c>
      <c r="DX33" s="663"/>
      <c r="DY33" s="663"/>
      <c r="DZ33" s="663"/>
      <c r="EA33" s="663"/>
      <c r="EB33" s="663"/>
      <c r="EC33" s="664"/>
    </row>
    <row r="34" spans="2:133" ht="11.25" customHeight="1" x14ac:dyDescent="0.15">
      <c r="B34" s="626" t="s">
        <v>276</v>
      </c>
      <c r="C34" s="627"/>
      <c r="D34" s="627"/>
      <c r="E34" s="627"/>
      <c r="F34" s="627"/>
      <c r="G34" s="627"/>
      <c r="H34" s="627"/>
      <c r="I34" s="627"/>
      <c r="J34" s="627"/>
      <c r="K34" s="627"/>
      <c r="L34" s="627"/>
      <c r="M34" s="627"/>
      <c r="N34" s="627"/>
      <c r="O34" s="627"/>
      <c r="P34" s="627"/>
      <c r="Q34" s="628"/>
      <c r="R34" s="629">
        <v>3258858</v>
      </c>
      <c r="S34" s="630"/>
      <c r="T34" s="630"/>
      <c r="U34" s="630"/>
      <c r="V34" s="630"/>
      <c r="W34" s="630"/>
      <c r="X34" s="630"/>
      <c r="Y34" s="631"/>
      <c r="Z34" s="632">
        <v>5.7</v>
      </c>
      <c r="AA34" s="632"/>
      <c r="AB34" s="632"/>
      <c r="AC34" s="632"/>
      <c r="AD34" s="633" t="s">
        <v>550</v>
      </c>
      <c r="AE34" s="633"/>
      <c r="AF34" s="633"/>
      <c r="AG34" s="633"/>
      <c r="AH34" s="633"/>
      <c r="AI34" s="633"/>
      <c r="AJ34" s="633"/>
      <c r="AK34" s="633"/>
      <c r="AL34" s="634" t="s">
        <v>553</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592</v>
      </c>
      <c r="CE34" s="645"/>
      <c r="CF34" s="645"/>
      <c r="CG34" s="645"/>
      <c r="CH34" s="645"/>
      <c r="CI34" s="645"/>
      <c r="CJ34" s="645"/>
      <c r="CK34" s="645"/>
      <c r="CL34" s="645"/>
      <c r="CM34" s="645"/>
      <c r="CN34" s="645"/>
      <c r="CO34" s="645"/>
      <c r="CP34" s="645"/>
      <c r="CQ34" s="646"/>
      <c r="CR34" s="629">
        <v>8296938</v>
      </c>
      <c r="CS34" s="630"/>
      <c r="CT34" s="630"/>
      <c r="CU34" s="630"/>
      <c r="CV34" s="630"/>
      <c r="CW34" s="630"/>
      <c r="CX34" s="630"/>
      <c r="CY34" s="631"/>
      <c r="CZ34" s="634">
        <v>15.2</v>
      </c>
      <c r="DA34" s="663"/>
      <c r="DB34" s="663"/>
      <c r="DC34" s="671"/>
      <c r="DD34" s="638">
        <v>5465155</v>
      </c>
      <c r="DE34" s="630"/>
      <c r="DF34" s="630"/>
      <c r="DG34" s="630"/>
      <c r="DH34" s="630"/>
      <c r="DI34" s="630"/>
      <c r="DJ34" s="630"/>
      <c r="DK34" s="631"/>
      <c r="DL34" s="638">
        <v>4501921</v>
      </c>
      <c r="DM34" s="630"/>
      <c r="DN34" s="630"/>
      <c r="DO34" s="630"/>
      <c r="DP34" s="630"/>
      <c r="DQ34" s="630"/>
      <c r="DR34" s="630"/>
      <c r="DS34" s="630"/>
      <c r="DT34" s="630"/>
      <c r="DU34" s="630"/>
      <c r="DV34" s="631"/>
      <c r="DW34" s="634">
        <v>16</v>
      </c>
      <c r="DX34" s="663"/>
      <c r="DY34" s="663"/>
      <c r="DZ34" s="663"/>
      <c r="EA34" s="663"/>
      <c r="EB34" s="663"/>
      <c r="EC34" s="664"/>
    </row>
    <row r="35" spans="2:133" ht="11.25" customHeight="1" x14ac:dyDescent="0.15">
      <c r="B35" s="626" t="s">
        <v>277</v>
      </c>
      <c r="C35" s="627"/>
      <c r="D35" s="627"/>
      <c r="E35" s="627"/>
      <c r="F35" s="627"/>
      <c r="G35" s="627"/>
      <c r="H35" s="627"/>
      <c r="I35" s="627"/>
      <c r="J35" s="627"/>
      <c r="K35" s="627"/>
      <c r="L35" s="627"/>
      <c r="M35" s="627"/>
      <c r="N35" s="627"/>
      <c r="O35" s="627"/>
      <c r="P35" s="627"/>
      <c r="Q35" s="628"/>
      <c r="R35" s="629">
        <v>191813</v>
      </c>
      <c r="S35" s="630"/>
      <c r="T35" s="630"/>
      <c r="U35" s="630"/>
      <c r="V35" s="630"/>
      <c r="W35" s="630"/>
      <c r="X35" s="630"/>
      <c r="Y35" s="631"/>
      <c r="Z35" s="632">
        <v>0.3</v>
      </c>
      <c r="AA35" s="632"/>
      <c r="AB35" s="632"/>
      <c r="AC35" s="632"/>
      <c r="AD35" s="633">
        <v>12184</v>
      </c>
      <c r="AE35" s="633"/>
      <c r="AF35" s="633"/>
      <c r="AG35" s="633"/>
      <c r="AH35" s="633"/>
      <c r="AI35" s="633"/>
      <c r="AJ35" s="633"/>
      <c r="AK35" s="633"/>
      <c r="AL35" s="634">
        <v>0</v>
      </c>
      <c r="AM35" s="635"/>
      <c r="AN35" s="635"/>
      <c r="AO35" s="636"/>
      <c r="AP35" s="218"/>
      <c r="AQ35" s="608" t="s">
        <v>278</v>
      </c>
      <c r="AR35" s="609"/>
      <c r="AS35" s="609"/>
      <c r="AT35" s="609"/>
      <c r="AU35" s="609"/>
      <c r="AV35" s="609"/>
      <c r="AW35" s="609"/>
      <c r="AX35" s="609"/>
      <c r="AY35" s="609"/>
      <c r="AZ35" s="609"/>
      <c r="BA35" s="609"/>
      <c r="BB35" s="609"/>
      <c r="BC35" s="609"/>
      <c r="BD35" s="609"/>
      <c r="BE35" s="609"/>
      <c r="BF35" s="610"/>
      <c r="BG35" s="608" t="s">
        <v>279</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593</v>
      </c>
      <c r="CE35" s="645"/>
      <c r="CF35" s="645"/>
      <c r="CG35" s="645"/>
      <c r="CH35" s="645"/>
      <c r="CI35" s="645"/>
      <c r="CJ35" s="645"/>
      <c r="CK35" s="645"/>
      <c r="CL35" s="645"/>
      <c r="CM35" s="645"/>
      <c r="CN35" s="645"/>
      <c r="CO35" s="645"/>
      <c r="CP35" s="645"/>
      <c r="CQ35" s="646"/>
      <c r="CR35" s="629">
        <v>306557</v>
      </c>
      <c r="CS35" s="669"/>
      <c r="CT35" s="669"/>
      <c r="CU35" s="669"/>
      <c r="CV35" s="669"/>
      <c r="CW35" s="669"/>
      <c r="CX35" s="669"/>
      <c r="CY35" s="670"/>
      <c r="CZ35" s="634">
        <v>0.6</v>
      </c>
      <c r="DA35" s="663"/>
      <c r="DB35" s="663"/>
      <c r="DC35" s="671"/>
      <c r="DD35" s="638">
        <v>210502</v>
      </c>
      <c r="DE35" s="669"/>
      <c r="DF35" s="669"/>
      <c r="DG35" s="669"/>
      <c r="DH35" s="669"/>
      <c r="DI35" s="669"/>
      <c r="DJ35" s="669"/>
      <c r="DK35" s="670"/>
      <c r="DL35" s="638">
        <v>131669</v>
      </c>
      <c r="DM35" s="669"/>
      <c r="DN35" s="669"/>
      <c r="DO35" s="669"/>
      <c r="DP35" s="669"/>
      <c r="DQ35" s="669"/>
      <c r="DR35" s="669"/>
      <c r="DS35" s="669"/>
      <c r="DT35" s="669"/>
      <c r="DU35" s="669"/>
      <c r="DV35" s="670"/>
      <c r="DW35" s="634">
        <v>0.5</v>
      </c>
      <c r="DX35" s="663"/>
      <c r="DY35" s="663"/>
      <c r="DZ35" s="663"/>
      <c r="EA35" s="663"/>
      <c r="EB35" s="663"/>
      <c r="EC35" s="664"/>
    </row>
    <row r="36" spans="2:133" ht="11.25" customHeight="1" x14ac:dyDescent="0.15">
      <c r="B36" s="626" t="s">
        <v>280</v>
      </c>
      <c r="C36" s="627"/>
      <c r="D36" s="627"/>
      <c r="E36" s="627"/>
      <c r="F36" s="627"/>
      <c r="G36" s="627"/>
      <c r="H36" s="627"/>
      <c r="I36" s="627"/>
      <c r="J36" s="627"/>
      <c r="K36" s="627"/>
      <c r="L36" s="627"/>
      <c r="M36" s="627"/>
      <c r="N36" s="627"/>
      <c r="O36" s="627"/>
      <c r="P36" s="627"/>
      <c r="Q36" s="628"/>
      <c r="R36" s="629">
        <v>574370</v>
      </c>
      <c r="S36" s="630"/>
      <c r="T36" s="630"/>
      <c r="U36" s="630"/>
      <c r="V36" s="630"/>
      <c r="W36" s="630"/>
      <c r="X36" s="630"/>
      <c r="Y36" s="631"/>
      <c r="Z36" s="632">
        <v>1</v>
      </c>
      <c r="AA36" s="632"/>
      <c r="AB36" s="632"/>
      <c r="AC36" s="632"/>
      <c r="AD36" s="633" t="s">
        <v>594</v>
      </c>
      <c r="AE36" s="633"/>
      <c r="AF36" s="633"/>
      <c r="AG36" s="633"/>
      <c r="AH36" s="633"/>
      <c r="AI36" s="633"/>
      <c r="AJ36" s="633"/>
      <c r="AK36" s="633"/>
      <c r="AL36" s="634" t="s">
        <v>550</v>
      </c>
      <c r="AM36" s="635"/>
      <c r="AN36" s="635"/>
      <c r="AO36" s="636"/>
      <c r="AP36" s="218"/>
      <c r="AQ36" s="703" t="s">
        <v>595</v>
      </c>
      <c r="AR36" s="704"/>
      <c r="AS36" s="704"/>
      <c r="AT36" s="704"/>
      <c r="AU36" s="704"/>
      <c r="AV36" s="704"/>
      <c r="AW36" s="704"/>
      <c r="AX36" s="704"/>
      <c r="AY36" s="705"/>
      <c r="AZ36" s="618">
        <v>7366094</v>
      </c>
      <c r="BA36" s="619"/>
      <c r="BB36" s="619"/>
      <c r="BC36" s="619"/>
      <c r="BD36" s="619"/>
      <c r="BE36" s="619"/>
      <c r="BF36" s="706"/>
      <c r="BG36" s="640" t="s">
        <v>281</v>
      </c>
      <c r="BH36" s="641"/>
      <c r="BI36" s="641"/>
      <c r="BJ36" s="641"/>
      <c r="BK36" s="641"/>
      <c r="BL36" s="641"/>
      <c r="BM36" s="641"/>
      <c r="BN36" s="641"/>
      <c r="BO36" s="641"/>
      <c r="BP36" s="641"/>
      <c r="BQ36" s="641"/>
      <c r="BR36" s="641"/>
      <c r="BS36" s="641"/>
      <c r="BT36" s="641"/>
      <c r="BU36" s="642"/>
      <c r="BV36" s="618">
        <v>115285</v>
      </c>
      <c r="BW36" s="619"/>
      <c r="BX36" s="619"/>
      <c r="BY36" s="619"/>
      <c r="BZ36" s="619"/>
      <c r="CA36" s="619"/>
      <c r="CB36" s="706"/>
      <c r="CD36" s="644" t="s">
        <v>282</v>
      </c>
      <c r="CE36" s="645"/>
      <c r="CF36" s="645"/>
      <c r="CG36" s="645"/>
      <c r="CH36" s="645"/>
      <c r="CI36" s="645"/>
      <c r="CJ36" s="645"/>
      <c r="CK36" s="645"/>
      <c r="CL36" s="645"/>
      <c r="CM36" s="645"/>
      <c r="CN36" s="645"/>
      <c r="CO36" s="645"/>
      <c r="CP36" s="645"/>
      <c r="CQ36" s="646"/>
      <c r="CR36" s="629">
        <v>5180157</v>
      </c>
      <c r="CS36" s="630"/>
      <c r="CT36" s="630"/>
      <c r="CU36" s="630"/>
      <c r="CV36" s="630"/>
      <c r="CW36" s="630"/>
      <c r="CX36" s="630"/>
      <c r="CY36" s="631"/>
      <c r="CZ36" s="634">
        <v>9.5</v>
      </c>
      <c r="DA36" s="663"/>
      <c r="DB36" s="663"/>
      <c r="DC36" s="671"/>
      <c r="DD36" s="638">
        <v>4609831</v>
      </c>
      <c r="DE36" s="630"/>
      <c r="DF36" s="630"/>
      <c r="DG36" s="630"/>
      <c r="DH36" s="630"/>
      <c r="DI36" s="630"/>
      <c r="DJ36" s="630"/>
      <c r="DK36" s="631"/>
      <c r="DL36" s="638">
        <v>2414091</v>
      </c>
      <c r="DM36" s="630"/>
      <c r="DN36" s="630"/>
      <c r="DO36" s="630"/>
      <c r="DP36" s="630"/>
      <c r="DQ36" s="630"/>
      <c r="DR36" s="630"/>
      <c r="DS36" s="630"/>
      <c r="DT36" s="630"/>
      <c r="DU36" s="630"/>
      <c r="DV36" s="631"/>
      <c r="DW36" s="634">
        <v>8.6</v>
      </c>
      <c r="DX36" s="663"/>
      <c r="DY36" s="663"/>
      <c r="DZ36" s="663"/>
      <c r="EA36" s="663"/>
      <c r="EB36" s="663"/>
      <c r="EC36" s="664"/>
    </row>
    <row r="37" spans="2:133" ht="11.25" customHeight="1" x14ac:dyDescent="0.15">
      <c r="B37" s="626" t="s">
        <v>283</v>
      </c>
      <c r="C37" s="627"/>
      <c r="D37" s="627"/>
      <c r="E37" s="627"/>
      <c r="F37" s="627"/>
      <c r="G37" s="627"/>
      <c r="H37" s="627"/>
      <c r="I37" s="627"/>
      <c r="J37" s="627"/>
      <c r="K37" s="627"/>
      <c r="L37" s="627"/>
      <c r="M37" s="627"/>
      <c r="N37" s="627"/>
      <c r="O37" s="627"/>
      <c r="P37" s="627"/>
      <c r="Q37" s="628"/>
      <c r="R37" s="629">
        <v>2901820</v>
      </c>
      <c r="S37" s="630"/>
      <c r="T37" s="630"/>
      <c r="U37" s="630"/>
      <c r="V37" s="630"/>
      <c r="W37" s="630"/>
      <c r="X37" s="630"/>
      <c r="Y37" s="631"/>
      <c r="Z37" s="632">
        <v>5.0999999999999996</v>
      </c>
      <c r="AA37" s="632"/>
      <c r="AB37" s="632"/>
      <c r="AC37" s="632"/>
      <c r="AD37" s="633" t="s">
        <v>596</v>
      </c>
      <c r="AE37" s="633"/>
      <c r="AF37" s="633"/>
      <c r="AG37" s="633"/>
      <c r="AH37" s="633"/>
      <c r="AI37" s="633"/>
      <c r="AJ37" s="633"/>
      <c r="AK37" s="633"/>
      <c r="AL37" s="634" t="s">
        <v>597</v>
      </c>
      <c r="AM37" s="635"/>
      <c r="AN37" s="635"/>
      <c r="AO37" s="636"/>
      <c r="AQ37" s="707" t="s">
        <v>598</v>
      </c>
      <c r="AR37" s="708"/>
      <c r="AS37" s="708"/>
      <c r="AT37" s="708"/>
      <c r="AU37" s="708"/>
      <c r="AV37" s="708"/>
      <c r="AW37" s="708"/>
      <c r="AX37" s="708"/>
      <c r="AY37" s="709"/>
      <c r="AZ37" s="629">
        <v>2592199</v>
      </c>
      <c r="BA37" s="630"/>
      <c r="BB37" s="630"/>
      <c r="BC37" s="630"/>
      <c r="BD37" s="669"/>
      <c r="BE37" s="669"/>
      <c r="BF37" s="687"/>
      <c r="BG37" s="644" t="s">
        <v>284</v>
      </c>
      <c r="BH37" s="645"/>
      <c r="BI37" s="645"/>
      <c r="BJ37" s="645"/>
      <c r="BK37" s="645"/>
      <c r="BL37" s="645"/>
      <c r="BM37" s="645"/>
      <c r="BN37" s="645"/>
      <c r="BO37" s="645"/>
      <c r="BP37" s="645"/>
      <c r="BQ37" s="645"/>
      <c r="BR37" s="645"/>
      <c r="BS37" s="645"/>
      <c r="BT37" s="645"/>
      <c r="BU37" s="646"/>
      <c r="BV37" s="629">
        <v>73673</v>
      </c>
      <c r="BW37" s="630"/>
      <c r="BX37" s="630"/>
      <c r="BY37" s="630"/>
      <c r="BZ37" s="630"/>
      <c r="CA37" s="630"/>
      <c r="CB37" s="639"/>
      <c r="CD37" s="644" t="s">
        <v>285</v>
      </c>
      <c r="CE37" s="645"/>
      <c r="CF37" s="645"/>
      <c r="CG37" s="645"/>
      <c r="CH37" s="645"/>
      <c r="CI37" s="645"/>
      <c r="CJ37" s="645"/>
      <c r="CK37" s="645"/>
      <c r="CL37" s="645"/>
      <c r="CM37" s="645"/>
      <c r="CN37" s="645"/>
      <c r="CO37" s="645"/>
      <c r="CP37" s="645"/>
      <c r="CQ37" s="646"/>
      <c r="CR37" s="629">
        <v>330729</v>
      </c>
      <c r="CS37" s="669"/>
      <c r="CT37" s="669"/>
      <c r="CU37" s="669"/>
      <c r="CV37" s="669"/>
      <c r="CW37" s="669"/>
      <c r="CX37" s="669"/>
      <c r="CY37" s="670"/>
      <c r="CZ37" s="634">
        <v>0.6</v>
      </c>
      <c r="DA37" s="663"/>
      <c r="DB37" s="663"/>
      <c r="DC37" s="671"/>
      <c r="DD37" s="638">
        <v>313529</v>
      </c>
      <c r="DE37" s="669"/>
      <c r="DF37" s="669"/>
      <c r="DG37" s="669"/>
      <c r="DH37" s="669"/>
      <c r="DI37" s="669"/>
      <c r="DJ37" s="669"/>
      <c r="DK37" s="670"/>
      <c r="DL37" s="638">
        <v>287740</v>
      </c>
      <c r="DM37" s="669"/>
      <c r="DN37" s="669"/>
      <c r="DO37" s="669"/>
      <c r="DP37" s="669"/>
      <c r="DQ37" s="669"/>
      <c r="DR37" s="669"/>
      <c r="DS37" s="669"/>
      <c r="DT37" s="669"/>
      <c r="DU37" s="669"/>
      <c r="DV37" s="670"/>
      <c r="DW37" s="634">
        <v>1</v>
      </c>
      <c r="DX37" s="663"/>
      <c r="DY37" s="663"/>
      <c r="DZ37" s="663"/>
      <c r="EA37" s="663"/>
      <c r="EB37" s="663"/>
      <c r="EC37" s="664"/>
    </row>
    <row r="38" spans="2:133" ht="11.25" customHeight="1" x14ac:dyDescent="0.15">
      <c r="B38" s="626" t="s">
        <v>286</v>
      </c>
      <c r="C38" s="627"/>
      <c r="D38" s="627"/>
      <c r="E38" s="627"/>
      <c r="F38" s="627"/>
      <c r="G38" s="627"/>
      <c r="H38" s="627"/>
      <c r="I38" s="627"/>
      <c r="J38" s="627"/>
      <c r="K38" s="627"/>
      <c r="L38" s="627"/>
      <c r="M38" s="627"/>
      <c r="N38" s="627"/>
      <c r="O38" s="627"/>
      <c r="P38" s="627"/>
      <c r="Q38" s="628"/>
      <c r="R38" s="629">
        <v>1041844</v>
      </c>
      <c r="S38" s="630"/>
      <c r="T38" s="630"/>
      <c r="U38" s="630"/>
      <c r="V38" s="630"/>
      <c r="W38" s="630"/>
      <c r="X38" s="630"/>
      <c r="Y38" s="631"/>
      <c r="Z38" s="632">
        <v>1.8</v>
      </c>
      <c r="AA38" s="632"/>
      <c r="AB38" s="632"/>
      <c r="AC38" s="632"/>
      <c r="AD38" s="633" t="s">
        <v>553</v>
      </c>
      <c r="AE38" s="633"/>
      <c r="AF38" s="633"/>
      <c r="AG38" s="633"/>
      <c r="AH38" s="633"/>
      <c r="AI38" s="633"/>
      <c r="AJ38" s="633"/>
      <c r="AK38" s="633"/>
      <c r="AL38" s="634" t="s">
        <v>578</v>
      </c>
      <c r="AM38" s="635"/>
      <c r="AN38" s="635"/>
      <c r="AO38" s="636"/>
      <c r="AQ38" s="707" t="s">
        <v>599</v>
      </c>
      <c r="AR38" s="708"/>
      <c r="AS38" s="708"/>
      <c r="AT38" s="708"/>
      <c r="AU38" s="708"/>
      <c r="AV38" s="708"/>
      <c r="AW38" s="708"/>
      <c r="AX38" s="708"/>
      <c r="AY38" s="709"/>
      <c r="AZ38" s="629">
        <v>1300022</v>
      </c>
      <c r="BA38" s="630"/>
      <c r="BB38" s="630"/>
      <c r="BC38" s="630"/>
      <c r="BD38" s="669"/>
      <c r="BE38" s="669"/>
      <c r="BF38" s="687"/>
      <c r="BG38" s="644" t="s">
        <v>287</v>
      </c>
      <c r="BH38" s="645"/>
      <c r="BI38" s="645"/>
      <c r="BJ38" s="645"/>
      <c r="BK38" s="645"/>
      <c r="BL38" s="645"/>
      <c r="BM38" s="645"/>
      <c r="BN38" s="645"/>
      <c r="BO38" s="645"/>
      <c r="BP38" s="645"/>
      <c r="BQ38" s="645"/>
      <c r="BR38" s="645"/>
      <c r="BS38" s="645"/>
      <c r="BT38" s="645"/>
      <c r="BU38" s="646"/>
      <c r="BV38" s="629">
        <v>13487</v>
      </c>
      <c r="BW38" s="630"/>
      <c r="BX38" s="630"/>
      <c r="BY38" s="630"/>
      <c r="BZ38" s="630"/>
      <c r="CA38" s="630"/>
      <c r="CB38" s="639"/>
      <c r="CD38" s="644" t="s">
        <v>600</v>
      </c>
      <c r="CE38" s="645"/>
      <c r="CF38" s="645"/>
      <c r="CG38" s="645"/>
      <c r="CH38" s="645"/>
      <c r="CI38" s="645"/>
      <c r="CJ38" s="645"/>
      <c r="CK38" s="645"/>
      <c r="CL38" s="645"/>
      <c r="CM38" s="645"/>
      <c r="CN38" s="645"/>
      <c r="CO38" s="645"/>
      <c r="CP38" s="645"/>
      <c r="CQ38" s="646"/>
      <c r="CR38" s="629">
        <v>3636489</v>
      </c>
      <c r="CS38" s="630"/>
      <c r="CT38" s="630"/>
      <c r="CU38" s="630"/>
      <c r="CV38" s="630"/>
      <c r="CW38" s="630"/>
      <c r="CX38" s="630"/>
      <c r="CY38" s="631"/>
      <c r="CZ38" s="634">
        <v>6.6</v>
      </c>
      <c r="DA38" s="663"/>
      <c r="DB38" s="663"/>
      <c r="DC38" s="671"/>
      <c r="DD38" s="638">
        <v>3019774</v>
      </c>
      <c r="DE38" s="630"/>
      <c r="DF38" s="630"/>
      <c r="DG38" s="630"/>
      <c r="DH38" s="630"/>
      <c r="DI38" s="630"/>
      <c r="DJ38" s="630"/>
      <c r="DK38" s="631"/>
      <c r="DL38" s="638">
        <v>2842983</v>
      </c>
      <c r="DM38" s="630"/>
      <c r="DN38" s="630"/>
      <c r="DO38" s="630"/>
      <c r="DP38" s="630"/>
      <c r="DQ38" s="630"/>
      <c r="DR38" s="630"/>
      <c r="DS38" s="630"/>
      <c r="DT38" s="630"/>
      <c r="DU38" s="630"/>
      <c r="DV38" s="631"/>
      <c r="DW38" s="634">
        <v>10.1</v>
      </c>
      <c r="DX38" s="663"/>
      <c r="DY38" s="663"/>
      <c r="DZ38" s="663"/>
      <c r="EA38" s="663"/>
      <c r="EB38" s="663"/>
      <c r="EC38" s="664"/>
    </row>
    <row r="39" spans="2:133" ht="11.25" customHeight="1" x14ac:dyDescent="0.15">
      <c r="B39" s="626" t="s">
        <v>288</v>
      </c>
      <c r="C39" s="627"/>
      <c r="D39" s="627"/>
      <c r="E39" s="627"/>
      <c r="F39" s="627"/>
      <c r="G39" s="627"/>
      <c r="H39" s="627"/>
      <c r="I39" s="627"/>
      <c r="J39" s="627"/>
      <c r="K39" s="627"/>
      <c r="L39" s="627"/>
      <c r="M39" s="627"/>
      <c r="N39" s="627"/>
      <c r="O39" s="627"/>
      <c r="P39" s="627"/>
      <c r="Q39" s="628"/>
      <c r="R39" s="629">
        <v>969125</v>
      </c>
      <c r="S39" s="630"/>
      <c r="T39" s="630"/>
      <c r="U39" s="630"/>
      <c r="V39" s="630"/>
      <c r="W39" s="630"/>
      <c r="X39" s="630"/>
      <c r="Y39" s="631"/>
      <c r="Z39" s="632">
        <v>1.7</v>
      </c>
      <c r="AA39" s="632"/>
      <c r="AB39" s="632"/>
      <c r="AC39" s="632"/>
      <c r="AD39" s="633">
        <v>12593</v>
      </c>
      <c r="AE39" s="633"/>
      <c r="AF39" s="633"/>
      <c r="AG39" s="633"/>
      <c r="AH39" s="633"/>
      <c r="AI39" s="633"/>
      <c r="AJ39" s="633"/>
      <c r="AK39" s="633"/>
      <c r="AL39" s="634">
        <v>0</v>
      </c>
      <c r="AM39" s="635"/>
      <c r="AN39" s="635"/>
      <c r="AO39" s="636"/>
      <c r="AQ39" s="707" t="s">
        <v>601</v>
      </c>
      <c r="AR39" s="708"/>
      <c r="AS39" s="708"/>
      <c r="AT39" s="708"/>
      <c r="AU39" s="708"/>
      <c r="AV39" s="708"/>
      <c r="AW39" s="708"/>
      <c r="AX39" s="708"/>
      <c r="AY39" s="709"/>
      <c r="AZ39" s="629">
        <v>34059</v>
      </c>
      <c r="BA39" s="630"/>
      <c r="BB39" s="630"/>
      <c r="BC39" s="630"/>
      <c r="BD39" s="669"/>
      <c r="BE39" s="669"/>
      <c r="BF39" s="687"/>
      <c r="BG39" s="644" t="s">
        <v>289</v>
      </c>
      <c r="BH39" s="645"/>
      <c r="BI39" s="645"/>
      <c r="BJ39" s="645"/>
      <c r="BK39" s="645"/>
      <c r="BL39" s="645"/>
      <c r="BM39" s="645"/>
      <c r="BN39" s="645"/>
      <c r="BO39" s="645"/>
      <c r="BP39" s="645"/>
      <c r="BQ39" s="645"/>
      <c r="BR39" s="645"/>
      <c r="BS39" s="645"/>
      <c r="BT39" s="645"/>
      <c r="BU39" s="646"/>
      <c r="BV39" s="629">
        <v>20822</v>
      </c>
      <c r="BW39" s="630"/>
      <c r="BX39" s="630"/>
      <c r="BY39" s="630"/>
      <c r="BZ39" s="630"/>
      <c r="CA39" s="630"/>
      <c r="CB39" s="639"/>
      <c r="CD39" s="644" t="s">
        <v>290</v>
      </c>
      <c r="CE39" s="645"/>
      <c r="CF39" s="645"/>
      <c r="CG39" s="645"/>
      <c r="CH39" s="645"/>
      <c r="CI39" s="645"/>
      <c r="CJ39" s="645"/>
      <c r="CK39" s="645"/>
      <c r="CL39" s="645"/>
      <c r="CM39" s="645"/>
      <c r="CN39" s="645"/>
      <c r="CO39" s="645"/>
      <c r="CP39" s="645"/>
      <c r="CQ39" s="646"/>
      <c r="CR39" s="629">
        <v>3378410</v>
      </c>
      <c r="CS39" s="669"/>
      <c r="CT39" s="669"/>
      <c r="CU39" s="669"/>
      <c r="CV39" s="669"/>
      <c r="CW39" s="669"/>
      <c r="CX39" s="669"/>
      <c r="CY39" s="670"/>
      <c r="CZ39" s="634">
        <v>6.2</v>
      </c>
      <c r="DA39" s="663"/>
      <c r="DB39" s="663"/>
      <c r="DC39" s="671"/>
      <c r="DD39" s="638">
        <v>3039994</v>
      </c>
      <c r="DE39" s="669"/>
      <c r="DF39" s="669"/>
      <c r="DG39" s="669"/>
      <c r="DH39" s="669"/>
      <c r="DI39" s="669"/>
      <c r="DJ39" s="669"/>
      <c r="DK39" s="670"/>
      <c r="DL39" s="638" t="s">
        <v>602</v>
      </c>
      <c r="DM39" s="669"/>
      <c r="DN39" s="669"/>
      <c r="DO39" s="669"/>
      <c r="DP39" s="669"/>
      <c r="DQ39" s="669"/>
      <c r="DR39" s="669"/>
      <c r="DS39" s="669"/>
      <c r="DT39" s="669"/>
      <c r="DU39" s="669"/>
      <c r="DV39" s="670"/>
      <c r="DW39" s="634" t="s">
        <v>126</v>
      </c>
      <c r="DX39" s="663"/>
      <c r="DY39" s="663"/>
      <c r="DZ39" s="663"/>
      <c r="EA39" s="663"/>
      <c r="EB39" s="663"/>
      <c r="EC39" s="664"/>
    </row>
    <row r="40" spans="2:133" ht="11.25" customHeight="1" x14ac:dyDescent="0.15">
      <c r="B40" s="626" t="s">
        <v>291</v>
      </c>
      <c r="C40" s="627"/>
      <c r="D40" s="627"/>
      <c r="E40" s="627"/>
      <c r="F40" s="627"/>
      <c r="G40" s="627"/>
      <c r="H40" s="627"/>
      <c r="I40" s="627"/>
      <c r="J40" s="627"/>
      <c r="K40" s="627"/>
      <c r="L40" s="627"/>
      <c r="M40" s="627"/>
      <c r="N40" s="627"/>
      <c r="O40" s="627"/>
      <c r="P40" s="627"/>
      <c r="Q40" s="628"/>
      <c r="R40" s="629">
        <v>7274056</v>
      </c>
      <c r="S40" s="630"/>
      <c r="T40" s="630"/>
      <c r="U40" s="630"/>
      <c r="V40" s="630"/>
      <c r="W40" s="630"/>
      <c r="X40" s="630"/>
      <c r="Y40" s="631"/>
      <c r="Z40" s="632">
        <v>12.7</v>
      </c>
      <c r="AA40" s="632"/>
      <c r="AB40" s="632"/>
      <c r="AC40" s="632"/>
      <c r="AD40" s="633" t="s">
        <v>596</v>
      </c>
      <c r="AE40" s="633"/>
      <c r="AF40" s="633"/>
      <c r="AG40" s="633"/>
      <c r="AH40" s="633"/>
      <c r="AI40" s="633"/>
      <c r="AJ40" s="633"/>
      <c r="AK40" s="633"/>
      <c r="AL40" s="634" t="s">
        <v>553</v>
      </c>
      <c r="AM40" s="635"/>
      <c r="AN40" s="635"/>
      <c r="AO40" s="636"/>
      <c r="AQ40" s="707" t="s">
        <v>603</v>
      </c>
      <c r="AR40" s="708"/>
      <c r="AS40" s="708"/>
      <c r="AT40" s="708"/>
      <c r="AU40" s="708"/>
      <c r="AV40" s="708"/>
      <c r="AW40" s="708"/>
      <c r="AX40" s="708"/>
      <c r="AY40" s="709"/>
      <c r="AZ40" s="629" t="s">
        <v>126</v>
      </c>
      <c r="BA40" s="630"/>
      <c r="BB40" s="630"/>
      <c r="BC40" s="630"/>
      <c r="BD40" s="669"/>
      <c r="BE40" s="669"/>
      <c r="BF40" s="687"/>
      <c r="BG40" s="710" t="s">
        <v>604</v>
      </c>
      <c r="BH40" s="711"/>
      <c r="BI40" s="711"/>
      <c r="BJ40" s="711"/>
      <c r="BK40" s="711"/>
      <c r="BL40" s="363"/>
      <c r="BM40" s="645" t="s">
        <v>605</v>
      </c>
      <c r="BN40" s="645"/>
      <c r="BO40" s="645"/>
      <c r="BP40" s="645"/>
      <c r="BQ40" s="645"/>
      <c r="BR40" s="645"/>
      <c r="BS40" s="645"/>
      <c r="BT40" s="645"/>
      <c r="BU40" s="646"/>
      <c r="BV40" s="629">
        <v>96</v>
      </c>
      <c r="BW40" s="630"/>
      <c r="BX40" s="630"/>
      <c r="BY40" s="630"/>
      <c r="BZ40" s="630"/>
      <c r="CA40" s="630"/>
      <c r="CB40" s="639"/>
      <c r="CD40" s="644" t="s">
        <v>606</v>
      </c>
      <c r="CE40" s="645"/>
      <c r="CF40" s="645"/>
      <c r="CG40" s="645"/>
      <c r="CH40" s="645"/>
      <c r="CI40" s="645"/>
      <c r="CJ40" s="645"/>
      <c r="CK40" s="645"/>
      <c r="CL40" s="645"/>
      <c r="CM40" s="645"/>
      <c r="CN40" s="645"/>
      <c r="CO40" s="645"/>
      <c r="CP40" s="645"/>
      <c r="CQ40" s="646"/>
      <c r="CR40" s="629">
        <v>649888</v>
      </c>
      <c r="CS40" s="630"/>
      <c r="CT40" s="630"/>
      <c r="CU40" s="630"/>
      <c r="CV40" s="630"/>
      <c r="CW40" s="630"/>
      <c r="CX40" s="630"/>
      <c r="CY40" s="631"/>
      <c r="CZ40" s="634">
        <v>1.2</v>
      </c>
      <c r="DA40" s="663"/>
      <c r="DB40" s="663"/>
      <c r="DC40" s="671"/>
      <c r="DD40" s="638">
        <v>649474</v>
      </c>
      <c r="DE40" s="630"/>
      <c r="DF40" s="630"/>
      <c r="DG40" s="630"/>
      <c r="DH40" s="630"/>
      <c r="DI40" s="630"/>
      <c r="DJ40" s="630"/>
      <c r="DK40" s="631"/>
      <c r="DL40" s="638">
        <v>648474</v>
      </c>
      <c r="DM40" s="630"/>
      <c r="DN40" s="630"/>
      <c r="DO40" s="630"/>
      <c r="DP40" s="630"/>
      <c r="DQ40" s="630"/>
      <c r="DR40" s="630"/>
      <c r="DS40" s="630"/>
      <c r="DT40" s="630"/>
      <c r="DU40" s="630"/>
      <c r="DV40" s="631"/>
      <c r="DW40" s="634">
        <v>2.2999999999999998</v>
      </c>
      <c r="DX40" s="663"/>
      <c r="DY40" s="663"/>
      <c r="DZ40" s="663"/>
      <c r="EA40" s="663"/>
      <c r="EB40" s="663"/>
      <c r="EC40" s="664"/>
    </row>
    <row r="41" spans="2:133" ht="11.25" customHeight="1" x14ac:dyDescent="0.15">
      <c r="B41" s="626" t="s">
        <v>292</v>
      </c>
      <c r="C41" s="627"/>
      <c r="D41" s="627"/>
      <c r="E41" s="627"/>
      <c r="F41" s="627"/>
      <c r="G41" s="627"/>
      <c r="H41" s="627"/>
      <c r="I41" s="627"/>
      <c r="J41" s="627"/>
      <c r="K41" s="627"/>
      <c r="L41" s="627"/>
      <c r="M41" s="627"/>
      <c r="N41" s="627"/>
      <c r="O41" s="627"/>
      <c r="P41" s="627"/>
      <c r="Q41" s="628"/>
      <c r="R41" s="629" t="s">
        <v>126</v>
      </c>
      <c r="S41" s="630"/>
      <c r="T41" s="630"/>
      <c r="U41" s="630"/>
      <c r="V41" s="630"/>
      <c r="W41" s="630"/>
      <c r="X41" s="630"/>
      <c r="Y41" s="631"/>
      <c r="Z41" s="632" t="s">
        <v>607</v>
      </c>
      <c r="AA41" s="632"/>
      <c r="AB41" s="632"/>
      <c r="AC41" s="632"/>
      <c r="AD41" s="633" t="s">
        <v>602</v>
      </c>
      <c r="AE41" s="633"/>
      <c r="AF41" s="633"/>
      <c r="AG41" s="633"/>
      <c r="AH41" s="633"/>
      <c r="AI41" s="633"/>
      <c r="AJ41" s="633"/>
      <c r="AK41" s="633"/>
      <c r="AL41" s="634" t="s">
        <v>126</v>
      </c>
      <c r="AM41" s="635"/>
      <c r="AN41" s="635"/>
      <c r="AO41" s="636"/>
      <c r="AQ41" s="707" t="s">
        <v>608</v>
      </c>
      <c r="AR41" s="708"/>
      <c r="AS41" s="708"/>
      <c r="AT41" s="708"/>
      <c r="AU41" s="708"/>
      <c r="AV41" s="708"/>
      <c r="AW41" s="708"/>
      <c r="AX41" s="708"/>
      <c r="AY41" s="709"/>
      <c r="AZ41" s="629">
        <v>771558</v>
      </c>
      <c r="BA41" s="630"/>
      <c r="BB41" s="630"/>
      <c r="BC41" s="630"/>
      <c r="BD41" s="669"/>
      <c r="BE41" s="669"/>
      <c r="BF41" s="687"/>
      <c r="BG41" s="710"/>
      <c r="BH41" s="711"/>
      <c r="BI41" s="711"/>
      <c r="BJ41" s="711"/>
      <c r="BK41" s="711"/>
      <c r="BL41" s="363"/>
      <c r="BM41" s="645" t="s">
        <v>609</v>
      </c>
      <c r="BN41" s="645"/>
      <c r="BO41" s="645"/>
      <c r="BP41" s="645"/>
      <c r="BQ41" s="645"/>
      <c r="BR41" s="645"/>
      <c r="BS41" s="645"/>
      <c r="BT41" s="645"/>
      <c r="BU41" s="646"/>
      <c r="BV41" s="629" t="s">
        <v>553</v>
      </c>
      <c r="BW41" s="630"/>
      <c r="BX41" s="630"/>
      <c r="BY41" s="630"/>
      <c r="BZ41" s="630"/>
      <c r="CA41" s="630"/>
      <c r="CB41" s="639"/>
      <c r="CD41" s="644" t="s">
        <v>610</v>
      </c>
      <c r="CE41" s="645"/>
      <c r="CF41" s="645"/>
      <c r="CG41" s="645"/>
      <c r="CH41" s="645"/>
      <c r="CI41" s="645"/>
      <c r="CJ41" s="645"/>
      <c r="CK41" s="645"/>
      <c r="CL41" s="645"/>
      <c r="CM41" s="645"/>
      <c r="CN41" s="645"/>
      <c r="CO41" s="645"/>
      <c r="CP41" s="645"/>
      <c r="CQ41" s="646"/>
      <c r="CR41" s="629" t="s">
        <v>597</v>
      </c>
      <c r="CS41" s="669"/>
      <c r="CT41" s="669"/>
      <c r="CU41" s="669"/>
      <c r="CV41" s="669"/>
      <c r="CW41" s="669"/>
      <c r="CX41" s="669"/>
      <c r="CY41" s="670"/>
      <c r="CZ41" s="634" t="s">
        <v>126</v>
      </c>
      <c r="DA41" s="663"/>
      <c r="DB41" s="663"/>
      <c r="DC41" s="671"/>
      <c r="DD41" s="638" t="s">
        <v>596</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611</v>
      </c>
      <c r="C42" s="627"/>
      <c r="D42" s="627"/>
      <c r="E42" s="627"/>
      <c r="F42" s="627"/>
      <c r="G42" s="627"/>
      <c r="H42" s="627"/>
      <c r="I42" s="627"/>
      <c r="J42" s="627"/>
      <c r="K42" s="627"/>
      <c r="L42" s="627"/>
      <c r="M42" s="627"/>
      <c r="N42" s="627"/>
      <c r="O42" s="627"/>
      <c r="P42" s="627"/>
      <c r="Q42" s="628"/>
      <c r="R42" s="629" t="s">
        <v>553</v>
      </c>
      <c r="S42" s="630"/>
      <c r="T42" s="630"/>
      <c r="U42" s="630"/>
      <c r="V42" s="630"/>
      <c r="W42" s="630"/>
      <c r="X42" s="630"/>
      <c r="Y42" s="631"/>
      <c r="Z42" s="632" t="s">
        <v>596</v>
      </c>
      <c r="AA42" s="632"/>
      <c r="AB42" s="632"/>
      <c r="AC42" s="632"/>
      <c r="AD42" s="633" t="s">
        <v>596</v>
      </c>
      <c r="AE42" s="633"/>
      <c r="AF42" s="633"/>
      <c r="AG42" s="633"/>
      <c r="AH42" s="633"/>
      <c r="AI42" s="633"/>
      <c r="AJ42" s="633"/>
      <c r="AK42" s="633"/>
      <c r="AL42" s="634" t="s">
        <v>553</v>
      </c>
      <c r="AM42" s="635"/>
      <c r="AN42" s="635"/>
      <c r="AO42" s="636"/>
      <c r="AQ42" s="714" t="s">
        <v>612</v>
      </c>
      <c r="AR42" s="715"/>
      <c r="AS42" s="715"/>
      <c r="AT42" s="715"/>
      <c r="AU42" s="715"/>
      <c r="AV42" s="715"/>
      <c r="AW42" s="715"/>
      <c r="AX42" s="715"/>
      <c r="AY42" s="716"/>
      <c r="AZ42" s="723">
        <v>2668256</v>
      </c>
      <c r="BA42" s="724"/>
      <c r="BB42" s="724"/>
      <c r="BC42" s="724"/>
      <c r="BD42" s="700"/>
      <c r="BE42" s="700"/>
      <c r="BF42" s="702"/>
      <c r="BG42" s="712"/>
      <c r="BH42" s="713"/>
      <c r="BI42" s="713"/>
      <c r="BJ42" s="713"/>
      <c r="BK42" s="713"/>
      <c r="BL42" s="364"/>
      <c r="BM42" s="655" t="s">
        <v>613</v>
      </c>
      <c r="BN42" s="655"/>
      <c r="BO42" s="655"/>
      <c r="BP42" s="655"/>
      <c r="BQ42" s="655"/>
      <c r="BR42" s="655"/>
      <c r="BS42" s="655"/>
      <c r="BT42" s="655"/>
      <c r="BU42" s="656"/>
      <c r="BV42" s="723">
        <v>334</v>
      </c>
      <c r="BW42" s="724"/>
      <c r="BX42" s="724"/>
      <c r="BY42" s="724"/>
      <c r="BZ42" s="724"/>
      <c r="CA42" s="724"/>
      <c r="CB42" s="736"/>
      <c r="CD42" s="626" t="s">
        <v>293</v>
      </c>
      <c r="CE42" s="627"/>
      <c r="CF42" s="627"/>
      <c r="CG42" s="627"/>
      <c r="CH42" s="627"/>
      <c r="CI42" s="627"/>
      <c r="CJ42" s="627"/>
      <c r="CK42" s="627"/>
      <c r="CL42" s="627"/>
      <c r="CM42" s="627"/>
      <c r="CN42" s="627"/>
      <c r="CO42" s="627"/>
      <c r="CP42" s="627"/>
      <c r="CQ42" s="628"/>
      <c r="CR42" s="629">
        <v>7601523</v>
      </c>
      <c r="CS42" s="669"/>
      <c r="CT42" s="669"/>
      <c r="CU42" s="669"/>
      <c r="CV42" s="669"/>
      <c r="CW42" s="669"/>
      <c r="CX42" s="669"/>
      <c r="CY42" s="670"/>
      <c r="CZ42" s="634">
        <v>13.9</v>
      </c>
      <c r="DA42" s="663"/>
      <c r="DB42" s="663"/>
      <c r="DC42" s="671"/>
      <c r="DD42" s="638">
        <v>910759</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614</v>
      </c>
      <c r="C43" s="627"/>
      <c r="D43" s="627"/>
      <c r="E43" s="627"/>
      <c r="F43" s="627"/>
      <c r="G43" s="627"/>
      <c r="H43" s="627"/>
      <c r="I43" s="627"/>
      <c r="J43" s="627"/>
      <c r="K43" s="627"/>
      <c r="L43" s="627"/>
      <c r="M43" s="627"/>
      <c r="N43" s="627"/>
      <c r="O43" s="627"/>
      <c r="P43" s="627"/>
      <c r="Q43" s="628"/>
      <c r="R43" s="629">
        <v>2552856</v>
      </c>
      <c r="S43" s="630"/>
      <c r="T43" s="630"/>
      <c r="U43" s="630"/>
      <c r="V43" s="630"/>
      <c r="W43" s="630"/>
      <c r="X43" s="630"/>
      <c r="Y43" s="631"/>
      <c r="Z43" s="632">
        <v>4.5</v>
      </c>
      <c r="AA43" s="632"/>
      <c r="AB43" s="632"/>
      <c r="AC43" s="632"/>
      <c r="AD43" s="633" t="s">
        <v>596</v>
      </c>
      <c r="AE43" s="633"/>
      <c r="AF43" s="633"/>
      <c r="AG43" s="633"/>
      <c r="AH43" s="633"/>
      <c r="AI43" s="633"/>
      <c r="AJ43" s="633"/>
      <c r="AK43" s="633"/>
      <c r="AL43" s="634" t="s">
        <v>602</v>
      </c>
      <c r="AM43" s="635"/>
      <c r="AN43" s="635"/>
      <c r="AO43" s="636"/>
      <c r="BV43" s="219"/>
      <c r="BW43" s="219"/>
      <c r="BX43" s="219"/>
      <c r="BY43" s="219"/>
      <c r="BZ43" s="219"/>
      <c r="CA43" s="219"/>
      <c r="CB43" s="219"/>
      <c r="CD43" s="626" t="s">
        <v>615</v>
      </c>
      <c r="CE43" s="627"/>
      <c r="CF43" s="627"/>
      <c r="CG43" s="627"/>
      <c r="CH43" s="627"/>
      <c r="CI43" s="627"/>
      <c r="CJ43" s="627"/>
      <c r="CK43" s="627"/>
      <c r="CL43" s="627"/>
      <c r="CM43" s="627"/>
      <c r="CN43" s="627"/>
      <c r="CO43" s="627"/>
      <c r="CP43" s="627"/>
      <c r="CQ43" s="628"/>
      <c r="CR43" s="629">
        <v>87169</v>
      </c>
      <c r="CS43" s="669"/>
      <c r="CT43" s="669"/>
      <c r="CU43" s="669"/>
      <c r="CV43" s="669"/>
      <c r="CW43" s="669"/>
      <c r="CX43" s="669"/>
      <c r="CY43" s="670"/>
      <c r="CZ43" s="634">
        <v>0.2</v>
      </c>
      <c r="DA43" s="663"/>
      <c r="DB43" s="663"/>
      <c r="DC43" s="671"/>
      <c r="DD43" s="638">
        <v>87169</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616</v>
      </c>
      <c r="C44" s="674"/>
      <c r="D44" s="674"/>
      <c r="E44" s="674"/>
      <c r="F44" s="674"/>
      <c r="G44" s="674"/>
      <c r="H44" s="674"/>
      <c r="I44" s="674"/>
      <c r="J44" s="674"/>
      <c r="K44" s="674"/>
      <c r="L44" s="674"/>
      <c r="M44" s="674"/>
      <c r="N44" s="674"/>
      <c r="O44" s="674"/>
      <c r="P44" s="674"/>
      <c r="Q44" s="675"/>
      <c r="R44" s="723">
        <v>57096887</v>
      </c>
      <c r="S44" s="724"/>
      <c r="T44" s="724"/>
      <c r="U44" s="724"/>
      <c r="V44" s="724"/>
      <c r="W44" s="724"/>
      <c r="X44" s="724"/>
      <c r="Y44" s="725"/>
      <c r="Z44" s="726">
        <v>100</v>
      </c>
      <c r="AA44" s="726"/>
      <c r="AB44" s="726"/>
      <c r="AC44" s="726"/>
      <c r="AD44" s="727">
        <v>25531669</v>
      </c>
      <c r="AE44" s="727"/>
      <c r="AF44" s="727"/>
      <c r="AG44" s="727"/>
      <c r="AH44" s="727"/>
      <c r="AI44" s="727"/>
      <c r="AJ44" s="727"/>
      <c r="AK44" s="727"/>
      <c r="AL44" s="728">
        <v>100</v>
      </c>
      <c r="AM44" s="701"/>
      <c r="AN44" s="701"/>
      <c r="AO44" s="729"/>
      <c r="CD44" s="730" t="s">
        <v>264</v>
      </c>
      <c r="CE44" s="731"/>
      <c r="CF44" s="626" t="s">
        <v>617</v>
      </c>
      <c r="CG44" s="627"/>
      <c r="CH44" s="627"/>
      <c r="CI44" s="627"/>
      <c r="CJ44" s="627"/>
      <c r="CK44" s="627"/>
      <c r="CL44" s="627"/>
      <c r="CM44" s="627"/>
      <c r="CN44" s="627"/>
      <c r="CO44" s="627"/>
      <c r="CP44" s="627"/>
      <c r="CQ44" s="628"/>
      <c r="CR44" s="629">
        <v>7601523</v>
      </c>
      <c r="CS44" s="630"/>
      <c r="CT44" s="630"/>
      <c r="CU44" s="630"/>
      <c r="CV44" s="630"/>
      <c r="CW44" s="630"/>
      <c r="CX44" s="630"/>
      <c r="CY44" s="631"/>
      <c r="CZ44" s="634">
        <v>13.9</v>
      </c>
      <c r="DA44" s="635"/>
      <c r="DB44" s="635"/>
      <c r="DC44" s="647"/>
      <c r="DD44" s="638">
        <v>910759</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618</v>
      </c>
      <c r="CG45" s="627"/>
      <c r="CH45" s="627"/>
      <c r="CI45" s="627"/>
      <c r="CJ45" s="627"/>
      <c r="CK45" s="627"/>
      <c r="CL45" s="627"/>
      <c r="CM45" s="627"/>
      <c r="CN45" s="627"/>
      <c r="CO45" s="627"/>
      <c r="CP45" s="627"/>
      <c r="CQ45" s="628"/>
      <c r="CR45" s="629">
        <v>2015809</v>
      </c>
      <c r="CS45" s="669"/>
      <c r="CT45" s="669"/>
      <c r="CU45" s="669"/>
      <c r="CV45" s="669"/>
      <c r="CW45" s="669"/>
      <c r="CX45" s="669"/>
      <c r="CY45" s="670"/>
      <c r="CZ45" s="634">
        <v>3.7</v>
      </c>
      <c r="DA45" s="663"/>
      <c r="DB45" s="663"/>
      <c r="DC45" s="671"/>
      <c r="DD45" s="638">
        <v>135200</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1" t="s">
        <v>294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619</v>
      </c>
      <c r="CG46" s="627"/>
      <c r="CH46" s="627"/>
      <c r="CI46" s="627"/>
      <c r="CJ46" s="627"/>
      <c r="CK46" s="627"/>
      <c r="CL46" s="627"/>
      <c r="CM46" s="627"/>
      <c r="CN46" s="627"/>
      <c r="CO46" s="627"/>
      <c r="CP46" s="627"/>
      <c r="CQ46" s="628"/>
      <c r="CR46" s="629">
        <v>4606727</v>
      </c>
      <c r="CS46" s="630"/>
      <c r="CT46" s="630"/>
      <c r="CU46" s="630"/>
      <c r="CV46" s="630"/>
      <c r="CW46" s="630"/>
      <c r="CX46" s="630"/>
      <c r="CY46" s="631"/>
      <c r="CZ46" s="634">
        <v>8.4</v>
      </c>
      <c r="DA46" s="635"/>
      <c r="DB46" s="635"/>
      <c r="DC46" s="647"/>
      <c r="DD46" s="638">
        <v>699393</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295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620</v>
      </c>
      <c r="CG47" s="627"/>
      <c r="CH47" s="627"/>
      <c r="CI47" s="627"/>
      <c r="CJ47" s="627"/>
      <c r="CK47" s="627"/>
      <c r="CL47" s="627"/>
      <c r="CM47" s="627"/>
      <c r="CN47" s="627"/>
      <c r="CO47" s="627"/>
      <c r="CP47" s="627"/>
      <c r="CQ47" s="628"/>
      <c r="CR47" s="629" t="s">
        <v>607</v>
      </c>
      <c r="CS47" s="669"/>
      <c r="CT47" s="669"/>
      <c r="CU47" s="669"/>
      <c r="CV47" s="669"/>
      <c r="CW47" s="669"/>
      <c r="CX47" s="669"/>
      <c r="CY47" s="670"/>
      <c r="CZ47" s="634" t="s">
        <v>553</v>
      </c>
      <c r="DA47" s="663"/>
      <c r="DB47" s="663"/>
      <c r="DC47" s="671"/>
      <c r="DD47" s="638" t="s">
        <v>553</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296</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621</v>
      </c>
      <c r="CG48" s="627"/>
      <c r="CH48" s="627"/>
      <c r="CI48" s="627"/>
      <c r="CJ48" s="627"/>
      <c r="CK48" s="627"/>
      <c r="CL48" s="627"/>
      <c r="CM48" s="627"/>
      <c r="CN48" s="627"/>
      <c r="CO48" s="627"/>
      <c r="CP48" s="627"/>
      <c r="CQ48" s="628"/>
      <c r="CR48" s="629" t="s">
        <v>126</v>
      </c>
      <c r="CS48" s="630"/>
      <c r="CT48" s="630"/>
      <c r="CU48" s="630"/>
      <c r="CV48" s="630"/>
      <c r="CW48" s="630"/>
      <c r="CX48" s="630"/>
      <c r="CY48" s="631"/>
      <c r="CZ48" s="634" t="s">
        <v>126</v>
      </c>
      <c r="DA48" s="635"/>
      <c r="DB48" s="635"/>
      <c r="DC48" s="647"/>
      <c r="DD48" s="638" t="s">
        <v>596</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622</v>
      </c>
      <c r="CE49" s="674"/>
      <c r="CF49" s="674"/>
      <c r="CG49" s="674"/>
      <c r="CH49" s="674"/>
      <c r="CI49" s="674"/>
      <c r="CJ49" s="674"/>
      <c r="CK49" s="674"/>
      <c r="CL49" s="674"/>
      <c r="CM49" s="674"/>
      <c r="CN49" s="674"/>
      <c r="CO49" s="674"/>
      <c r="CP49" s="674"/>
      <c r="CQ49" s="675"/>
      <c r="CR49" s="723">
        <v>54733356</v>
      </c>
      <c r="CS49" s="700"/>
      <c r="CT49" s="700"/>
      <c r="CU49" s="700"/>
      <c r="CV49" s="700"/>
      <c r="CW49" s="700"/>
      <c r="CX49" s="700"/>
      <c r="CY49" s="737"/>
      <c r="CZ49" s="728">
        <v>100</v>
      </c>
      <c r="DA49" s="738"/>
      <c r="DB49" s="738"/>
      <c r="DC49" s="739"/>
      <c r="DD49" s="740">
        <v>32077745</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1" t="s">
        <v>297</v>
      </c>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c r="AR2" s="1121"/>
      <c r="AS2" s="1121"/>
      <c r="AT2" s="1121"/>
      <c r="AU2" s="1121"/>
      <c r="AV2" s="1121"/>
      <c r="AW2" s="1121"/>
      <c r="AX2" s="1121"/>
      <c r="AY2" s="1121"/>
      <c r="AZ2" s="1121"/>
      <c r="BA2" s="1121"/>
      <c r="BB2" s="1121"/>
      <c r="BC2" s="1121"/>
      <c r="BD2" s="1121"/>
      <c r="BE2" s="1121"/>
      <c r="BF2" s="1121"/>
      <c r="BG2" s="1121"/>
      <c r="BH2" s="1121"/>
      <c r="BI2" s="11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2" t="s">
        <v>298</v>
      </c>
      <c r="DK2" s="1123"/>
      <c r="DL2" s="1123"/>
      <c r="DM2" s="1123"/>
      <c r="DN2" s="1123"/>
      <c r="DO2" s="1124"/>
      <c r="DP2" s="224"/>
      <c r="DQ2" s="1122" t="s">
        <v>299</v>
      </c>
      <c r="DR2" s="1123"/>
      <c r="DS2" s="1123"/>
      <c r="DT2" s="1123"/>
      <c r="DU2" s="1123"/>
      <c r="DV2" s="1123"/>
      <c r="DW2" s="1123"/>
      <c r="DX2" s="1123"/>
      <c r="DY2" s="1123"/>
      <c r="DZ2" s="11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90" t="s">
        <v>300</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28"/>
      <c r="BA4" s="228"/>
      <c r="BB4" s="228"/>
      <c r="BC4" s="228"/>
      <c r="BD4" s="228"/>
      <c r="BE4" s="229"/>
      <c r="BF4" s="229"/>
      <c r="BG4" s="229"/>
      <c r="BH4" s="229"/>
      <c r="BI4" s="229"/>
      <c r="BJ4" s="229"/>
      <c r="BK4" s="229"/>
      <c r="BL4" s="229"/>
      <c r="BM4" s="229"/>
      <c r="BN4" s="229"/>
      <c r="BO4" s="229"/>
      <c r="BP4" s="229"/>
      <c r="BQ4" s="758" t="s">
        <v>301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302</v>
      </c>
      <c r="B5" s="1024"/>
      <c r="C5" s="1024"/>
      <c r="D5" s="1024"/>
      <c r="E5" s="1024"/>
      <c r="F5" s="1024"/>
      <c r="G5" s="1024"/>
      <c r="H5" s="1024"/>
      <c r="I5" s="1024"/>
      <c r="J5" s="1024"/>
      <c r="K5" s="1024"/>
      <c r="L5" s="1024"/>
      <c r="M5" s="1024"/>
      <c r="N5" s="1024"/>
      <c r="O5" s="1024"/>
      <c r="P5" s="1025"/>
      <c r="Q5" s="1029" t="s">
        <v>303</v>
      </c>
      <c r="R5" s="1030"/>
      <c r="S5" s="1030"/>
      <c r="T5" s="1030"/>
      <c r="U5" s="1031"/>
      <c r="V5" s="1029" t="s">
        <v>304</v>
      </c>
      <c r="W5" s="1030"/>
      <c r="X5" s="1030"/>
      <c r="Y5" s="1030"/>
      <c r="Z5" s="1031"/>
      <c r="AA5" s="1029" t="s">
        <v>305</v>
      </c>
      <c r="AB5" s="1030"/>
      <c r="AC5" s="1030"/>
      <c r="AD5" s="1030"/>
      <c r="AE5" s="1030"/>
      <c r="AF5" s="1125" t="s">
        <v>306</v>
      </c>
      <c r="AG5" s="1030"/>
      <c r="AH5" s="1030"/>
      <c r="AI5" s="1030"/>
      <c r="AJ5" s="1043"/>
      <c r="AK5" s="1030" t="s">
        <v>307</v>
      </c>
      <c r="AL5" s="1030"/>
      <c r="AM5" s="1030"/>
      <c r="AN5" s="1030"/>
      <c r="AO5" s="1031"/>
      <c r="AP5" s="1029" t="s">
        <v>308</v>
      </c>
      <c r="AQ5" s="1030"/>
      <c r="AR5" s="1030"/>
      <c r="AS5" s="1030"/>
      <c r="AT5" s="1031"/>
      <c r="AU5" s="1029" t="s">
        <v>309</v>
      </c>
      <c r="AV5" s="1030"/>
      <c r="AW5" s="1030"/>
      <c r="AX5" s="1030"/>
      <c r="AY5" s="1043"/>
      <c r="AZ5" s="228"/>
      <c r="BA5" s="228"/>
      <c r="BB5" s="228"/>
      <c r="BC5" s="228"/>
      <c r="BD5" s="228"/>
      <c r="BE5" s="229"/>
      <c r="BF5" s="229"/>
      <c r="BG5" s="229"/>
      <c r="BH5" s="229"/>
      <c r="BI5" s="229"/>
      <c r="BJ5" s="229"/>
      <c r="BK5" s="229"/>
      <c r="BL5" s="229"/>
      <c r="BM5" s="229"/>
      <c r="BN5" s="229"/>
      <c r="BO5" s="229"/>
      <c r="BP5" s="229"/>
      <c r="BQ5" s="1023" t="s">
        <v>310</v>
      </c>
      <c r="BR5" s="1024"/>
      <c r="BS5" s="1024"/>
      <c r="BT5" s="1024"/>
      <c r="BU5" s="1024"/>
      <c r="BV5" s="1024"/>
      <c r="BW5" s="1024"/>
      <c r="BX5" s="1024"/>
      <c r="BY5" s="1024"/>
      <c r="BZ5" s="1024"/>
      <c r="CA5" s="1024"/>
      <c r="CB5" s="1024"/>
      <c r="CC5" s="1024"/>
      <c r="CD5" s="1024"/>
      <c r="CE5" s="1024"/>
      <c r="CF5" s="1024"/>
      <c r="CG5" s="1025"/>
      <c r="CH5" s="1029" t="s">
        <v>311</v>
      </c>
      <c r="CI5" s="1030"/>
      <c r="CJ5" s="1030"/>
      <c r="CK5" s="1030"/>
      <c r="CL5" s="1031"/>
      <c r="CM5" s="1029" t="s">
        <v>312</v>
      </c>
      <c r="CN5" s="1030"/>
      <c r="CO5" s="1030"/>
      <c r="CP5" s="1030"/>
      <c r="CQ5" s="1031"/>
      <c r="CR5" s="1029" t="s">
        <v>313</v>
      </c>
      <c r="CS5" s="1030"/>
      <c r="CT5" s="1030"/>
      <c r="CU5" s="1030"/>
      <c r="CV5" s="1031"/>
      <c r="CW5" s="1029" t="s">
        <v>314</v>
      </c>
      <c r="CX5" s="1030"/>
      <c r="CY5" s="1030"/>
      <c r="CZ5" s="1030"/>
      <c r="DA5" s="1031"/>
      <c r="DB5" s="1029" t="s">
        <v>315</v>
      </c>
      <c r="DC5" s="1030"/>
      <c r="DD5" s="1030"/>
      <c r="DE5" s="1030"/>
      <c r="DF5" s="1031"/>
      <c r="DG5" s="1115" t="s">
        <v>316</v>
      </c>
      <c r="DH5" s="1116"/>
      <c r="DI5" s="1116"/>
      <c r="DJ5" s="1116"/>
      <c r="DK5" s="1117"/>
      <c r="DL5" s="1115" t="s">
        <v>317</v>
      </c>
      <c r="DM5" s="1116"/>
      <c r="DN5" s="1116"/>
      <c r="DO5" s="1116"/>
      <c r="DP5" s="1117"/>
      <c r="DQ5" s="1029" t="s">
        <v>318</v>
      </c>
      <c r="DR5" s="1030"/>
      <c r="DS5" s="1030"/>
      <c r="DT5" s="1030"/>
      <c r="DU5" s="1031"/>
      <c r="DV5" s="1029" t="s">
        <v>309</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6"/>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8"/>
      <c r="DH6" s="1119"/>
      <c r="DI6" s="1119"/>
      <c r="DJ6" s="1119"/>
      <c r="DK6" s="1120"/>
      <c r="DL6" s="1118"/>
      <c r="DM6" s="1119"/>
      <c r="DN6" s="1119"/>
      <c r="DO6" s="1119"/>
      <c r="DP6" s="1120"/>
      <c r="DQ6" s="1032"/>
      <c r="DR6" s="1033"/>
      <c r="DS6" s="1033"/>
      <c r="DT6" s="1033"/>
      <c r="DU6" s="1034"/>
      <c r="DV6" s="1032"/>
      <c r="DW6" s="1033"/>
      <c r="DX6" s="1033"/>
      <c r="DY6" s="1033"/>
      <c r="DZ6" s="1044"/>
      <c r="EA6" s="230"/>
    </row>
    <row r="7" spans="1:131" s="231" customFormat="1" ht="26.25" customHeight="1" thickTop="1" x14ac:dyDescent="0.15">
      <c r="A7" s="232">
        <v>1</v>
      </c>
      <c r="B7" s="1078" t="s">
        <v>319</v>
      </c>
      <c r="C7" s="1079"/>
      <c r="D7" s="1079"/>
      <c r="E7" s="1079"/>
      <c r="F7" s="1079"/>
      <c r="G7" s="1079"/>
      <c r="H7" s="1079"/>
      <c r="I7" s="1079"/>
      <c r="J7" s="1079"/>
      <c r="K7" s="1079"/>
      <c r="L7" s="1079"/>
      <c r="M7" s="1079"/>
      <c r="N7" s="1079"/>
      <c r="O7" s="1079"/>
      <c r="P7" s="1080"/>
      <c r="Q7" s="1133">
        <v>57091</v>
      </c>
      <c r="R7" s="1134"/>
      <c r="S7" s="1134"/>
      <c r="T7" s="1134"/>
      <c r="U7" s="1134"/>
      <c r="V7" s="1134">
        <v>54727</v>
      </c>
      <c r="W7" s="1134"/>
      <c r="X7" s="1134"/>
      <c r="Y7" s="1134"/>
      <c r="Z7" s="1134"/>
      <c r="AA7" s="1134">
        <v>2364</v>
      </c>
      <c r="AB7" s="1134"/>
      <c r="AC7" s="1134"/>
      <c r="AD7" s="1134"/>
      <c r="AE7" s="1135"/>
      <c r="AF7" s="1136">
        <v>2252</v>
      </c>
      <c r="AG7" s="1137"/>
      <c r="AH7" s="1137"/>
      <c r="AI7" s="1137"/>
      <c r="AJ7" s="1138"/>
      <c r="AK7" s="1139">
        <v>2902</v>
      </c>
      <c r="AL7" s="1140"/>
      <c r="AM7" s="1140"/>
      <c r="AN7" s="1140"/>
      <c r="AO7" s="1140"/>
      <c r="AP7" s="1140">
        <v>51504</v>
      </c>
      <c r="AQ7" s="1140"/>
      <c r="AR7" s="1140"/>
      <c r="AS7" s="1140"/>
      <c r="AT7" s="1140"/>
      <c r="AU7" s="1141"/>
      <c r="AV7" s="1141"/>
      <c r="AW7" s="1141"/>
      <c r="AX7" s="1141"/>
      <c r="AY7" s="1142"/>
      <c r="AZ7" s="228"/>
      <c r="BA7" s="228"/>
      <c r="BB7" s="228"/>
      <c r="BC7" s="228"/>
      <c r="BD7" s="228"/>
      <c r="BE7" s="229"/>
      <c r="BF7" s="229"/>
      <c r="BG7" s="229"/>
      <c r="BH7" s="229"/>
      <c r="BI7" s="229"/>
      <c r="BJ7" s="229"/>
      <c r="BK7" s="229"/>
      <c r="BL7" s="229"/>
      <c r="BM7" s="229"/>
      <c r="BN7" s="229"/>
      <c r="BO7" s="229"/>
      <c r="BP7" s="229"/>
      <c r="BQ7" s="232">
        <v>1</v>
      </c>
      <c r="BR7" s="233"/>
      <c r="BS7" s="1130" t="s">
        <v>530</v>
      </c>
      <c r="BT7" s="1131"/>
      <c r="BU7" s="1131"/>
      <c r="BV7" s="1131"/>
      <c r="BW7" s="1131"/>
      <c r="BX7" s="1131"/>
      <c r="BY7" s="1131"/>
      <c r="BZ7" s="1131"/>
      <c r="CA7" s="1131"/>
      <c r="CB7" s="1131"/>
      <c r="CC7" s="1131"/>
      <c r="CD7" s="1131"/>
      <c r="CE7" s="1131"/>
      <c r="CF7" s="1131"/>
      <c r="CG7" s="1143"/>
      <c r="CH7" s="1127">
        <v>-3</v>
      </c>
      <c r="CI7" s="1128"/>
      <c r="CJ7" s="1128"/>
      <c r="CK7" s="1128"/>
      <c r="CL7" s="1129"/>
      <c r="CM7" s="1127">
        <v>18</v>
      </c>
      <c r="CN7" s="1128"/>
      <c r="CO7" s="1128"/>
      <c r="CP7" s="1128"/>
      <c r="CQ7" s="1129"/>
      <c r="CR7" s="1127">
        <v>4</v>
      </c>
      <c r="CS7" s="1128"/>
      <c r="CT7" s="1128"/>
      <c r="CU7" s="1128"/>
      <c r="CV7" s="1129"/>
      <c r="CW7" s="1127" t="s">
        <v>520</v>
      </c>
      <c r="CX7" s="1128"/>
      <c r="CY7" s="1128"/>
      <c r="CZ7" s="1128"/>
      <c r="DA7" s="1129"/>
      <c r="DB7" s="1127" t="s">
        <v>520</v>
      </c>
      <c r="DC7" s="1128"/>
      <c r="DD7" s="1128"/>
      <c r="DE7" s="1128"/>
      <c r="DF7" s="1129"/>
      <c r="DG7" s="1127" t="s">
        <v>520</v>
      </c>
      <c r="DH7" s="1128"/>
      <c r="DI7" s="1128"/>
      <c r="DJ7" s="1128"/>
      <c r="DK7" s="1129"/>
      <c r="DL7" s="1127" t="s">
        <v>520</v>
      </c>
      <c r="DM7" s="1128"/>
      <c r="DN7" s="1128"/>
      <c r="DO7" s="1128"/>
      <c r="DP7" s="1129"/>
      <c r="DQ7" s="1127" t="s">
        <v>520</v>
      </c>
      <c r="DR7" s="1128"/>
      <c r="DS7" s="1128"/>
      <c r="DT7" s="1128"/>
      <c r="DU7" s="1129"/>
      <c r="DV7" s="1130"/>
      <c r="DW7" s="1131"/>
      <c r="DX7" s="1131"/>
      <c r="DY7" s="1131"/>
      <c r="DZ7" s="1132"/>
      <c r="EA7" s="230"/>
    </row>
    <row r="8" spans="1:131" s="231" customFormat="1" ht="26.25" customHeight="1" x14ac:dyDescent="0.15">
      <c r="A8" s="234">
        <v>2</v>
      </c>
      <c r="B8" s="1058" t="s">
        <v>320</v>
      </c>
      <c r="C8" s="1059"/>
      <c r="D8" s="1059"/>
      <c r="E8" s="1059"/>
      <c r="F8" s="1059"/>
      <c r="G8" s="1059"/>
      <c r="H8" s="1059"/>
      <c r="I8" s="1059"/>
      <c r="J8" s="1059"/>
      <c r="K8" s="1059"/>
      <c r="L8" s="1059"/>
      <c r="M8" s="1059"/>
      <c r="N8" s="1059"/>
      <c r="O8" s="1059"/>
      <c r="P8" s="1060"/>
      <c r="Q8" s="1066">
        <v>29</v>
      </c>
      <c r="R8" s="1067"/>
      <c r="S8" s="1067"/>
      <c r="T8" s="1067"/>
      <c r="U8" s="1067"/>
      <c r="V8" s="1067">
        <v>29</v>
      </c>
      <c r="W8" s="1067"/>
      <c r="X8" s="1067"/>
      <c r="Y8" s="1067"/>
      <c r="Z8" s="1067"/>
      <c r="AA8" s="1067">
        <v>0</v>
      </c>
      <c r="AB8" s="1067"/>
      <c r="AC8" s="1067"/>
      <c r="AD8" s="1067"/>
      <c r="AE8" s="1068"/>
      <c r="AF8" s="1063">
        <v>0</v>
      </c>
      <c r="AG8" s="1064"/>
      <c r="AH8" s="1064"/>
      <c r="AI8" s="1064"/>
      <c r="AJ8" s="1065"/>
      <c r="AK8" s="1111">
        <v>4</v>
      </c>
      <c r="AL8" s="1112"/>
      <c r="AM8" s="1112"/>
      <c r="AN8" s="1112"/>
      <c r="AO8" s="1112"/>
      <c r="AP8" s="1112" t="s">
        <v>520</v>
      </c>
      <c r="AQ8" s="1112"/>
      <c r="AR8" s="1112"/>
      <c r="AS8" s="1112"/>
      <c r="AT8" s="1112"/>
      <c r="AU8" s="1113"/>
      <c r="AV8" s="1113"/>
      <c r="AW8" s="1113"/>
      <c r="AX8" s="1113"/>
      <c r="AY8" s="1114"/>
      <c r="AZ8" s="228"/>
      <c r="BA8" s="228"/>
      <c r="BB8" s="228"/>
      <c r="BC8" s="228"/>
      <c r="BD8" s="228"/>
      <c r="BE8" s="229"/>
      <c r="BF8" s="229"/>
      <c r="BG8" s="229"/>
      <c r="BH8" s="229"/>
      <c r="BI8" s="229"/>
      <c r="BJ8" s="229"/>
      <c r="BK8" s="229"/>
      <c r="BL8" s="229"/>
      <c r="BM8" s="229"/>
      <c r="BN8" s="229"/>
      <c r="BO8" s="229"/>
      <c r="BP8" s="229"/>
      <c r="BQ8" s="234">
        <v>2</v>
      </c>
      <c r="BR8" s="235"/>
      <c r="BS8" s="1020" t="s">
        <v>538</v>
      </c>
      <c r="BT8" s="1021"/>
      <c r="BU8" s="1021"/>
      <c r="BV8" s="1021"/>
      <c r="BW8" s="1021"/>
      <c r="BX8" s="1021"/>
      <c r="BY8" s="1021"/>
      <c r="BZ8" s="1021"/>
      <c r="CA8" s="1021"/>
      <c r="CB8" s="1021"/>
      <c r="CC8" s="1021"/>
      <c r="CD8" s="1021"/>
      <c r="CE8" s="1021"/>
      <c r="CF8" s="1021"/>
      <c r="CG8" s="1042"/>
      <c r="CH8" s="1017">
        <v>-9</v>
      </c>
      <c r="CI8" s="1018"/>
      <c r="CJ8" s="1018"/>
      <c r="CK8" s="1018"/>
      <c r="CL8" s="1019"/>
      <c r="CM8" s="1017">
        <v>442</v>
      </c>
      <c r="CN8" s="1018"/>
      <c r="CO8" s="1018"/>
      <c r="CP8" s="1018"/>
      <c r="CQ8" s="1019"/>
      <c r="CR8" s="1017">
        <v>204</v>
      </c>
      <c r="CS8" s="1018"/>
      <c r="CT8" s="1018"/>
      <c r="CU8" s="1018"/>
      <c r="CV8" s="1019"/>
      <c r="CW8" s="1017">
        <v>13</v>
      </c>
      <c r="CX8" s="1018"/>
      <c r="CY8" s="1018"/>
      <c r="CZ8" s="1018"/>
      <c r="DA8" s="1019"/>
      <c r="DB8" s="1017" t="s">
        <v>520</v>
      </c>
      <c r="DC8" s="1018"/>
      <c r="DD8" s="1018"/>
      <c r="DE8" s="1018"/>
      <c r="DF8" s="1019"/>
      <c r="DG8" s="1017" t="s">
        <v>520</v>
      </c>
      <c r="DH8" s="1018"/>
      <c r="DI8" s="1018"/>
      <c r="DJ8" s="1018"/>
      <c r="DK8" s="1019"/>
      <c r="DL8" s="1017" t="s">
        <v>520</v>
      </c>
      <c r="DM8" s="1018"/>
      <c r="DN8" s="1018"/>
      <c r="DO8" s="1018"/>
      <c r="DP8" s="1019"/>
      <c r="DQ8" s="1017" t="s">
        <v>520</v>
      </c>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11"/>
      <c r="AL9" s="1112"/>
      <c r="AM9" s="1112"/>
      <c r="AN9" s="1112"/>
      <c r="AO9" s="1112"/>
      <c r="AP9" s="1112"/>
      <c r="AQ9" s="1112"/>
      <c r="AR9" s="1112"/>
      <c r="AS9" s="1112"/>
      <c r="AT9" s="1112"/>
      <c r="AU9" s="1113"/>
      <c r="AV9" s="1113"/>
      <c r="AW9" s="1113"/>
      <c r="AX9" s="1113"/>
      <c r="AY9" s="1114"/>
      <c r="AZ9" s="228"/>
      <c r="BA9" s="228"/>
      <c r="BB9" s="228"/>
      <c r="BC9" s="228"/>
      <c r="BD9" s="228"/>
      <c r="BE9" s="229"/>
      <c r="BF9" s="229"/>
      <c r="BG9" s="229"/>
      <c r="BH9" s="229"/>
      <c r="BI9" s="229"/>
      <c r="BJ9" s="229"/>
      <c r="BK9" s="229"/>
      <c r="BL9" s="229"/>
      <c r="BM9" s="229"/>
      <c r="BN9" s="229"/>
      <c r="BO9" s="229"/>
      <c r="BP9" s="229"/>
      <c r="BQ9" s="234">
        <v>3</v>
      </c>
      <c r="BR9" s="235"/>
      <c r="BS9" s="1020" t="s">
        <v>531</v>
      </c>
      <c r="BT9" s="1021"/>
      <c r="BU9" s="1021"/>
      <c r="BV9" s="1021"/>
      <c r="BW9" s="1021"/>
      <c r="BX9" s="1021"/>
      <c r="BY9" s="1021"/>
      <c r="BZ9" s="1021"/>
      <c r="CA9" s="1021"/>
      <c r="CB9" s="1021"/>
      <c r="CC9" s="1021"/>
      <c r="CD9" s="1021"/>
      <c r="CE9" s="1021"/>
      <c r="CF9" s="1021"/>
      <c r="CG9" s="1042"/>
      <c r="CH9" s="1017">
        <v>-2</v>
      </c>
      <c r="CI9" s="1018"/>
      <c r="CJ9" s="1018"/>
      <c r="CK9" s="1018"/>
      <c r="CL9" s="1019"/>
      <c r="CM9" s="1017">
        <v>11</v>
      </c>
      <c r="CN9" s="1018"/>
      <c r="CO9" s="1018"/>
      <c r="CP9" s="1018"/>
      <c r="CQ9" s="1019"/>
      <c r="CR9" s="1017">
        <v>40</v>
      </c>
      <c r="CS9" s="1018"/>
      <c r="CT9" s="1018"/>
      <c r="CU9" s="1018"/>
      <c r="CV9" s="1019"/>
      <c r="CW9" s="1017">
        <v>19</v>
      </c>
      <c r="CX9" s="1018"/>
      <c r="CY9" s="1018"/>
      <c r="CZ9" s="1018"/>
      <c r="DA9" s="1019"/>
      <c r="DB9" s="1017">
        <v>36</v>
      </c>
      <c r="DC9" s="1018"/>
      <c r="DD9" s="1018"/>
      <c r="DE9" s="1018"/>
      <c r="DF9" s="1019"/>
      <c r="DG9" s="1017" t="s">
        <v>520</v>
      </c>
      <c r="DH9" s="1018"/>
      <c r="DI9" s="1018"/>
      <c r="DJ9" s="1018"/>
      <c r="DK9" s="1019"/>
      <c r="DL9" s="1017" t="s">
        <v>520</v>
      </c>
      <c r="DM9" s="1018"/>
      <c r="DN9" s="1018"/>
      <c r="DO9" s="1018"/>
      <c r="DP9" s="1019"/>
      <c r="DQ9" s="1017" t="s">
        <v>520</v>
      </c>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11"/>
      <c r="AL10" s="1112"/>
      <c r="AM10" s="1112"/>
      <c r="AN10" s="1112"/>
      <c r="AO10" s="1112"/>
      <c r="AP10" s="1112"/>
      <c r="AQ10" s="1112"/>
      <c r="AR10" s="1112"/>
      <c r="AS10" s="1112"/>
      <c r="AT10" s="1112"/>
      <c r="AU10" s="1113"/>
      <c r="AV10" s="1113"/>
      <c r="AW10" s="1113"/>
      <c r="AX10" s="1113"/>
      <c r="AY10" s="1114"/>
      <c r="AZ10" s="228"/>
      <c r="BA10" s="228"/>
      <c r="BB10" s="228"/>
      <c r="BC10" s="228"/>
      <c r="BD10" s="228"/>
      <c r="BE10" s="229"/>
      <c r="BF10" s="229"/>
      <c r="BG10" s="229"/>
      <c r="BH10" s="229"/>
      <c r="BI10" s="229"/>
      <c r="BJ10" s="229"/>
      <c r="BK10" s="229"/>
      <c r="BL10" s="229"/>
      <c r="BM10" s="229"/>
      <c r="BN10" s="229"/>
      <c r="BO10" s="229"/>
      <c r="BP10" s="229"/>
      <c r="BQ10" s="234">
        <v>4</v>
      </c>
      <c r="BR10" s="235"/>
      <c r="BS10" s="1020" t="s">
        <v>532</v>
      </c>
      <c r="BT10" s="1021"/>
      <c r="BU10" s="1021"/>
      <c r="BV10" s="1021"/>
      <c r="BW10" s="1021"/>
      <c r="BX10" s="1021"/>
      <c r="BY10" s="1021"/>
      <c r="BZ10" s="1021"/>
      <c r="CA10" s="1021"/>
      <c r="CB10" s="1021"/>
      <c r="CC10" s="1021"/>
      <c r="CD10" s="1021"/>
      <c r="CE10" s="1021"/>
      <c r="CF10" s="1021"/>
      <c r="CG10" s="1042"/>
      <c r="CH10" s="1017">
        <v>-15</v>
      </c>
      <c r="CI10" s="1018"/>
      <c r="CJ10" s="1018"/>
      <c r="CK10" s="1018"/>
      <c r="CL10" s="1019"/>
      <c r="CM10" s="1017">
        <v>227</v>
      </c>
      <c r="CN10" s="1018"/>
      <c r="CO10" s="1018"/>
      <c r="CP10" s="1018"/>
      <c r="CQ10" s="1019"/>
      <c r="CR10" s="1017">
        <v>15</v>
      </c>
      <c r="CS10" s="1018"/>
      <c r="CT10" s="1018"/>
      <c r="CU10" s="1018"/>
      <c r="CV10" s="1019"/>
      <c r="CW10" s="1017" t="s">
        <v>520</v>
      </c>
      <c r="CX10" s="1018"/>
      <c r="CY10" s="1018"/>
      <c r="CZ10" s="1018"/>
      <c r="DA10" s="1019"/>
      <c r="DB10" s="1017" t="s">
        <v>520</v>
      </c>
      <c r="DC10" s="1018"/>
      <c r="DD10" s="1018"/>
      <c r="DE10" s="1018"/>
      <c r="DF10" s="1019"/>
      <c r="DG10" s="1017" t="s">
        <v>520</v>
      </c>
      <c r="DH10" s="1018"/>
      <c r="DI10" s="1018"/>
      <c r="DJ10" s="1018"/>
      <c r="DK10" s="1019"/>
      <c r="DL10" s="1017" t="s">
        <v>520</v>
      </c>
      <c r="DM10" s="1018"/>
      <c r="DN10" s="1018"/>
      <c r="DO10" s="1018"/>
      <c r="DP10" s="1019"/>
      <c r="DQ10" s="1017" t="s">
        <v>520</v>
      </c>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11"/>
      <c r="AL11" s="1112"/>
      <c r="AM11" s="1112"/>
      <c r="AN11" s="1112"/>
      <c r="AO11" s="1112"/>
      <c r="AP11" s="1112"/>
      <c r="AQ11" s="1112"/>
      <c r="AR11" s="1112"/>
      <c r="AS11" s="1112"/>
      <c r="AT11" s="1112"/>
      <c r="AU11" s="1113"/>
      <c r="AV11" s="1113"/>
      <c r="AW11" s="1113"/>
      <c r="AX11" s="1113"/>
      <c r="AY11" s="1114"/>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11"/>
      <c r="AL12" s="1112"/>
      <c r="AM12" s="1112"/>
      <c r="AN12" s="1112"/>
      <c r="AO12" s="1112"/>
      <c r="AP12" s="1112"/>
      <c r="AQ12" s="1112"/>
      <c r="AR12" s="1112"/>
      <c r="AS12" s="1112"/>
      <c r="AT12" s="1112"/>
      <c r="AU12" s="1113"/>
      <c r="AV12" s="1113"/>
      <c r="AW12" s="1113"/>
      <c r="AX12" s="1113"/>
      <c r="AY12" s="1114"/>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11"/>
      <c r="AL13" s="1112"/>
      <c r="AM13" s="1112"/>
      <c r="AN13" s="1112"/>
      <c r="AO13" s="1112"/>
      <c r="AP13" s="1112"/>
      <c r="AQ13" s="1112"/>
      <c r="AR13" s="1112"/>
      <c r="AS13" s="1112"/>
      <c r="AT13" s="1112"/>
      <c r="AU13" s="1113"/>
      <c r="AV13" s="1113"/>
      <c r="AW13" s="1113"/>
      <c r="AX13" s="1113"/>
      <c r="AY13" s="1114"/>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11"/>
      <c r="AL14" s="1112"/>
      <c r="AM14" s="1112"/>
      <c r="AN14" s="1112"/>
      <c r="AO14" s="1112"/>
      <c r="AP14" s="1112"/>
      <c r="AQ14" s="1112"/>
      <c r="AR14" s="1112"/>
      <c r="AS14" s="1112"/>
      <c r="AT14" s="1112"/>
      <c r="AU14" s="1113"/>
      <c r="AV14" s="1113"/>
      <c r="AW14" s="1113"/>
      <c r="AX14" s="1113"/>
      <c r="AY14" s="1114"/>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11"/>
      <c r="AL15" s="1112"/>
      <c r="AM15" s="1112"/>
      <c r="AN15" s="1112"/>
      <c r="AO15" s="1112"/>
      <c r="AP15" s="1112"/>
      <c r="AQ15" s="1112"/>
      <c r="AR15" s="1112"/>
      <c r="AS15" s="1112"/>
      <c r="AT15" s="1112"/>
      <c r="AU15" s="1113"/>
      <c r="AV15" s="1113"/>
      <c r="AW15" s="1113"/>
      <c r="AX15" s="1113"/>
      <c r="AY15" s="1114"/>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11"/>
      <c r="AL16" s="1112"/>
      <c r="AM16" s="1112"/>
      <c r="AN16" s="1112"/>
      <c r="AO16" s="1112"/>
      <c r="AP16" s="1112"/>
      <c r="AQ16" s="1112"/>
      <c r="AR16" s="1112"/>
      <c r="AS16" s="1112"/>
      <c r="AT16" s="1112"/>
      <c r="AU16" s="1113"/>
      <c r="AV16" s="1113"/>
      <c r="AW16" s="1113"/>
      <c r="AX16" s="1113"/>
      <c r="AY16" s="1114"/>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11"/>
      <c r="AL17" s="1112"/>
      <c r="AM17" s="1112"/>
      <c r="AN17" s="1112"/>
      <c r="AO17" s="1112"/>
      <c r="AP17" s="1112"/>
      <c r="AQ17" s="1112"/>
      <c r="AR17" s="1112"/>
      <c r="AS17" s="1112"/>
      <c r="AT17" s="1112"/>
      <c r="AU17" s="1113"/>
      <c r="AV17" s="1113"/>
      <c r="AW17" s="1113"/>
      <c r="AX17" s="1113"/>
      <c r="AY17" s="1114"/>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11"/>
      <c r="AL18" s="1112"/>
      <c r="AM18" s="1112"/>
      <c r="AN18" s="1112"/>
      <c r="AO18" s="1112"/>
      <c r="AP18" s="1112"/>
      <c r="AQ18" s="1112"/>
      <c r="AR18" s="1112"/>
      <c r="AS18" s="1112"/>
      <c r="AT18" s="1112"/>
      <c r="AU18" s="1113"/>
      <c r="AV18" s="1113"/>
      <c r="AW18" s="1113"/>
      <c r="AX18" s="1113"/>
      <c r="AY18" s="1114"/>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11"/>
      <c r="AL19" s="1112"/>
      <c r="AM19" s="1112"/>
      <c r="AN19" s="1112"/>
      <c r="AO19" s="1112"/>
      <c r="AP19" s="1112"/>
      <c r="AQ19" s="1112"/>
      <c r="AR19" s="1112"/>
      <c r="AS19" s="1112"/>
      <c r="AT19" s="1112"/>
      <c r="AU19" s="1113"/>
      <c r="AV19" s="1113"/>
      <c r="AW19" s="1113"/>
      <c r="AX19" s="1113"/>
      <c r="AY19" s="1114"/>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11"/>
      <c r="AL20" s="1112"/>
      <c r="AM20" s="1112"/>
      <c r="AN20" s="1112"/>
      <c r="AO20" s="1112"/>
      <c r="AP20" s="1112"/>
      <c r="AQ20" s="1112"/>
      <c r="AR20" s="1112"/>
      <c r="AS20" s="1112"/>
      <c r="AT20" s="1112"/>
      <c r="AU20" s="1113"/>
      <c r="AV20" s="1113"/>
      <c r="AW20" s="1113"/>
      <c r="AX20" s="1113"/>
      <c r="AY20" s="1114"/>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11"/>
      <c r="AL21" s="1112"/>
      <c r="AM21" s="1112"/>
      <c r="AN21" s="1112"/>
      <c r="AO21" s="1112"/>
      <c r="AP21" s="1112"/>
      <c r="AQ21" s="1112"/>
      <c r="AR21" s="1112"/>
      <c r="AS21" s="1112"/>
      <c r="AT21" s="1112"/>
      <c r="AU21" s="1113"/>
      <c r="AV21" s="1113"/>
      <c r="AW21" s="1113"/>
      <c r="AX21" s="1113"/>
      <c r="AY21" s="1114"/>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4"/>
      <c r="R22" s="1105"/>
      <c r="S22" s="1105"/>
      <c r="T22" s="1105"/>
      <c r="U22" s="1105"/>
      <c r="V22" s="1105"/>
      <c r="W22" s="1105"/>
      <c r="X22" s="1105"/>
      <c r="Y22" s="1105"/>
      <c r="Z22" s="1105"/>
      <c r="AA22" s="1105"/>
      <c r="AB22" s="1105"/>
      <c r="AC22" s="1105"/>
      <c r="AD22" s="1105"/>
      <c r="AE22" s="1106"/>
      <c r="AF22" s="1063"/>
      <c r="AG22" s="1064"/>
      <c r="AH22" s="1064"/>
      <c r="AI22" s="1064"/>
      <c r="AJ22" s="1065"/>
      <c r="AK22" s="1107"/>
      <c r="AL22" s="1108"/>
      <c r="AM22" s="1108"/>
      <c r="AN22" s="1108"/>
      <c r="AO22" s="1108"/>
      <c r="AP22" s="1108"/>
      <c r="AQ22" s="1108"/>
      <c r="AR22" s="1108"/>
      <c r="AS22" s="1108"/>
      <c r="AT22" s="1108"/>
      <c r="AU22" s="1109"/>
      <c r="AV22" s="1109"/>
      <c r="AW22" s="1109"/>
      <c r="AX22" s="1109"/>
      <c r="AY22" s="1110"/>
      <c r="AZ22" s="1056" t="s">
        <v>321</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322</v>
      </c>
      <c r="B23" s="965" t="s">
        <v>323</v>
      </c>
      <c r="C23" s="966"/>
      <c r="D23" s="966"/>
      <c r="E23" s="966"/>
      <c r="F23" s="966"/>
      <c r="G23" s="966"/>
      <c r="H23" s="966"/>
      <c r="I23" s="966"/>
      <c r="J23" s="966"/>
      <c r="K23" s="966"/>
      <c r="L23" s="966"/>
      <c r="M23" s="966"/>
      <c r="N23" s="966"/>
      <c r="O23" s="966"/>
      <c r="P23" s="976"/>
      <c r="Q23" s="1098">
        <v>57116</v>
      </c>
      <c r="R23" s="1092"/>
      <c r="S23" s="1092"/>
      <c r="T23" s="1092"/>
      <c r="U23" s="1092"/>
      <c r="V23" s="1092">
        <v>54752</v>
      </c>
      <c r="W23" s="1092"/>
      <c r="X23" s="1092"/>
      <c r="Y23" s="1092"/>
      <c r="Z23" s="1092"/>
      <c r="AA23" s="1092">
        <v>2364</v>
      </c>
      <c r="AB23" s="1092"/>
      <c r="AC23" s="1092"/>
      <c r="AD23" s="1092"/>
      <c r="AE23" s="1099"/>
      <c r="AF23" s="1100">
        <v>2252</v>
      </c>
      <c r="AG23" s="1092"/>
      <c r="AH23" s="1092"/>
      <c r="AI23" s="1092"/>
      <c r="AJ23" s="1101"/>
      <c r="AK23" s="1102"/>
      <c r="AL23" s="1103"/>
      <c r="AM23" s="1103"/>
      <c r="AN23" s="1103"/>
      <c r="AO23" s="1103"/>
      <c r="AP23" s="1092">
        <v>51504</v>
      </c>
      <c r="AQ23" s="1092"/>
      <c r="AR23" s="1092"/>
      <c r="AS23" s="1092"/>
      <c r="AT23" s="1092"/>
      <c r="AU23" s="1093"/>
      <c r="AV23" s="1093"/>
      <c r="AW23" s="1093"/>
      <c r="AX23" s="1093"/>
      <c r="AY23" s="1094"/>
      <c r="AZ23" s="1095" t="s">
        <v>324</v>
      </c>
      <c r="BA23" s="1096"/>
      <c r="BB23" s="1096"/>
      <c r="BC23" s="1096"/>
      <c r="BD23" s="1097"/>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91" t="s">
        <v>325</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90" t="s">
        <v>326</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302</v>
      </c>
      <c r="B26" s="1024"/>
      <c r="C26" s="1024"/>
      <c r="D26" s="1024"/>
      <c r="E26" s="1024"/>
      <c r="F26" s="1024"/>
      <c r="G26" s="1024"/>
      <c r="H26" s="1024"/>
      <c r="I26" s="1024"/>
      <c r="J26" s="1024"/>
      <c r="K26" s="1024"/>
      <c r="L26" s="1024"/>
      <c r="M26" s="1024"/>
      <c r="N26" s="1024"/>
      <c r="O26" s="1024"/>
      <c r="P26" s="1025"/>
      <c r="Q26" s="1029" t="s">
        <v>327</v>
      </c>
      <c r="R26" s="1030"/>
      <c r="S26" s="1030"/>
      <c r="T26" s="1030"/>
      <c r="U26" s="1031"/>
      <c r="V26" s="1029" t="s">
        <v>328</v>
      </c>
      <c r="W26" s="1030"/>
      <c r="X26" s="1030"/>
      <c r="Y26" s="1030"/>
      <c r="Z26" s="1031"/>
      <c r="AA26" s="1029" t="s">
        <v>329</v>
      </c>
      <c r="AB26" s="1030"/>
      <c r="AC26" s="1030"/>
      <c r="AD26" s="1030"/>
      <c r="AE26" s="1030"/>
      <c r="AF26" s="1086" t="s">
        <v>330</v>
      </c>
      <c r="AG26" s="1036"/>
      <c r="AH26" s="1036"/>
      <c r="AI26" s="1036"/>
      <c r="AJ26" s="1087"/>
      <c r="AK26" s="1030" t="s">
        <v>331</v>
      </c>
      <c r="AL26" s="1030"/>
      <c r="AM26" s="1030"/>
      <c r="AN26" s="1030"/>
      <c r="AO26" s="1031"/>
      <c r="AP26" s="1029" t="s">
        <v>332</v>
      </c>
      <c r="AQ26" s="1030"/>
      <c r="AR26" s="1030"/>
      <c r="AS26" s="1030"/>
      <c r="AT26" s="1031"/>
      <c r="AU26" s="1029" t="s">
        <v>333</v>
      </c>
      <c r="AV26" s="1030"/>
      <c r="AW26" s="1030"/>
      <c r="AX26" s="1030"/>
      <c r="AY26" s="1031"/>
      <c r="AZ26" s="1029" t="s">
        <v>334</v>
      </c>
      <c r="BA26" s="1030"/>
      <c r="BB26" s="1030"/>
      <c r="BC26" s="1030"/>
      <c r="BD26" s="1031"/>
      <c r="BE26" s="1029" t="s">
        <v>309</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8"/>
      <c r="AG27" s="1039"/>
      <c r="AH27" s="1039"/>
      <c r="AI27" s="1039"/>
      <c r="AJ27" s="1089"/>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8" t="s">
        <v>335</v>
      </c>
      <c r="C28" s="1079"/>
      <c r="D28" s="1079"/>
      <c r="E28" s="1079"/>
      <c r="F28" s="1079"/>
      <c r="G28" s="1079"/>
      <c r="H28" s="1079"/>
      <c r="I28" s="1079"/>
      <c r="J28" s="1079"/>
      <c r="K28" s="1079"/>
      <c r="L28" s="1079"/>
      <c r="M28" s="1079"/>
      <c r="N28" s="1079"/>
      <c r="O28" s="1079"/>
      <c r="P28" s="1080"/>
      <c r="Q28" s="1081">
        <v>9874</v>
      </c>
      <c r="R28" s="1082"/>
      <c r="S28" s="1082"/>
      <c r="T28" s="1082"/>
      <c r="U28" s="1082"/>
      <c r="V28" s="1082">
        <v>9758</v>
      </c>
      <c r="W28" s="1082"/>
      <c r="X28" s="1082"/>
      <c r="Y28" s="1082"/>
      <c r="Z28" s="1082"/>
      <c r="AA28" s="1082">
        <v>115</v>
      </c>
      <c r="AB28" s="1082"/>
      <c r="AC28" s="1082"/>
      <c r="AD28" s="1082"/>
      <c r="AE28" s="1083"/>
      <c r="AF28" s="1084">
        <v>115</v>
      </c>
      <c r="AG28" s="1082"/>
      <c r="AH28" s="1082"/>
      <c r="AI28" s="1082"/>
      <c r="AJ28" s="1085"/>
      <c r="AK28" s="1070">
        <v>772</v>
      </c>
      <c r="AL28" s="1071"/>
      <c r="AM28" s="1071"/>
      <c r="AN28" s="1071"/>
      <c r="AO28" s="1071"/>
      <c r="AP28" s="1072" t="s">
        <v>520</v>
      </c>
      <c r="AQ28" s="1073"/>
      <c r="AR28" s="1073"/>
      <c r="AS28" s="1073"/>
      <c r="AT28" s="1074"/>
      <c r="AU28" s="1072" t="s">
        <v>520</v>
      </c>
      <c r="AV28" s="1073"/>
      <c r="AW28" s="1073"/>
      <c r="AX28" s="1073"/>
      <c r="AY28" s="1074"/>
      <c r="AZ28" s="1075" t="s">
        <v>455</v>
      </c>
      <c r="BA28" s="1075"/>
      <c r="BB28" s="1075"/>
      <c r="BC28" s="1075"/>
      <c r="BD28" s="1075"/>
      <c r="BE28" s="1076"/>
      <c r="BF28" s="1076"/>
      <c r="BG28" s="1076"/>
      <c r="BH28" s="1076"/>
      <c r="BI28" s="1077"/>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336</v>
      </c>
      <c r="C29" s="1059"/>
      <c r="D29" s="1059"/>
      <c r="E29" s="1059"/>
      <c r="F29" s="1059"/>
      <c r="G29" s="1059"/>
      <c r="H29" s="1059"/>
      <c r="I29" s="1059"/>
      <c r="J29" s="1059"/>
      <c r="K29" s="1059"/>
      <c r="L29" s="1059"/>
      <c r="M29" s="1059"/>
      <c r="N29" s="1059"/>
      <c r="O29" s="1059"/>
      <c r="P29" s="1060"/>
      <c r="Q29" s="1066">
        <v>8997</v>
      </c>
      <c r="R29" s="1067"/>
      <c r="S29" s="1067"/>
      <c r="T29" s="1067"/>
      <c r="U29" s="1067"/>
      <c r="V29" s="1067">
        <v>8922</v>
      </c>
      <c r="W29" s="1067"/>
      <c r="X29" s="1067"/>
      <c r="Y29" s="1067"/>
      <c r="Z29" s="1067"/>
      <c r="AA29" s="1067">
        <v>75</v>
      </c>
      <c r="AB29" s="1067"/>
      <c r="AC29" s="1067"/>
      <c r="AD29" s="1067"/>
      <c r="AE29" s="1068"/>
      <c r="AF29" s="1063">
        <v>75</v>
      </c>
      <c r="AG29" s="1064"/>
      <c r="AH29" s="1064"/>
      <c r="AI29" s="1064"/>
      <c r="AJ29" s="1065"/>
      <c r="AK29" s="1008">
        <v>1398</v>
      </c>
      <c r="AL29" s="999"/>
      <c r="AM29" s="999"/>
      <c r="AN29" s="999"/>
      <c r="AO29" s="999"/>
      <c r="AP29" s="999">
        <v>19</v>
      </c>
      <c r="AQ29" s="999"/>
      <c r="AR29" s="999"/>
      <c r="AS29" s="999"/>
      <c r="AT29" s="999"/>
      <c r="AU29" s="999">
        <v>19</v>
      </c>
      <c r="AV29" s="999"/>
      <c r="AW29" s="999"/>
      <c r="AX29" s="999"/>
      <c r="AY29" s="999"/>
      <c r="AZ29" s="1069" t="s">
        <v>455</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337</v>
      </c>
      <c r="C30" s="1059"/>
      <c r="D30" s="1059"/>
      <c r="E30" s="1059"/>
      <c r="F30" s="1059"/>
      <c r="G30" s="1059"/>
      <c r="H30" s="1059"/>
      <c r="I30" s="1059"/>
      <c r="J30" s="1059"/>
      <c r="K30" s="1059"/>
      <c r="L30" s="1059"/>
      <c r="M30" s="1059"/>
      <c r="N30" s="1059"/>
      <c r="O30" s="1059"/>
      <c r="P30" s="1060"/>
      <c r="Q30" s="1066">
        <v>1327</v>
      </c>
      <c r="R30" s="1067"/>
      <c r="S30" s="1067"/>
      <c r="T30" s="1067"/>
      <c r="U30" s="1067"/>
      <c r="V30" s="1067">
        <v>1306</v>
      </c>
      <c r="W30" s="1067"/>
      <c r="X30" s="1067"/>
      <c r="Y30" s="1067"/>
      <c r="Z30" s="1067"/>
      <c r="AA30" s="1067">
        <v>21</v>
      </c>
      <c r="AB30" s="1067"/>
      <c r="AC30" s="1067"/>
      <c r="AD30" s="1067"/>
      <c r="AE30" s="1068"/>
      <c r="AF30" s="1063">
        <v>21</v>
      </c>
      <c r="AG30" s="1064"/>
      <c r="AH30" s="1064"/>
      <c r="AI30" s="1064"/>
      <c r="AJ30" s="1065"/>
      <c r="AK30" s="1008">
        <v>238</v>
      </c>
      <c r="AL30" s="999"/>
      <c r="AM30" s="999"/>
      <c r="AN30" s="999"/>
      <c r="AO30" s="999"/>
      <c r="AP30" s="999" t="s">
        <v>520</v>
      </c>
      <c r="AQ30" s="999"/>
      <c r="AR30" s="999"/>
      <c r="AS30" s="999"/>
      <c r="AT30" s="999"/>
      <c r="AU30" s="999" t="s">
        <v>520</v>
      </c>
      <c r="AV30" s="999"/>
      <c r="AW30" s="999"/>
      <c r="AX30" s="999"/>
      <c r="AY30" s="999"/>
      <c r="AZ30" s="1069" t="s">
        <v>455</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338</v>
      </c>
      <c r="C31" s="1059"/>
      <c r="D31" s="1059"/>
      <c r="E31" s="1059"/>
      <c r="F31" s="1059"/>
      <c r="G31" s="1059"/>
      <c r="H31" s="1059"/>
      <c r="I31" s="1059"/>
      <c r="J31" s="1059"/>
      <c r="K31" s="1059"/>
      <c r="L31" s="1059"/>
      <c r="M31" s="1059"/>
      <c r="N31" s="1059"/>
      <c r="O31" s="1059"/>
      <c r="P31" s="1060"/>
      <c r="Q31" s="1066">
        <v>14200</v>
      </c>
      <c r="R31" s="1067"/>
      <c r="S31" s="1067"/>
      <c r="T31" s="1067"/>
      <c r="U31" s="1067"/>
      <c r="V31" s="1067">
        <v>13050</v>
      </c>
      <c r="W31" s="1067"/>
      <c r="X31" s="1067"/>
      <c r="Y31" s="1067"/>
      <c r="Z31" s="1067"/>
      <c r="AA31" s="1067">
        <v>1151</v>
      </c>
      <c r="AB31" s="1067"/>
      <c r="AC31" s="1067"/>
      <c r="AD31" s="1067"/>
      <c r="AE31" s="1068"/>
      <c r="AF31" s="1063">
        <v>4543</v>
      </c>
      <c r="AG31" s="1064"/>
      <c r="AH31" s="1064"/>
      <c r="AI31" s="1064"/>
      <c r="AJ31" s="1065"/>
      <c r="AK31" s="1008">
        <v>1300</v>
      </c>
      <c r="AL31" s="999"/>
      <c r="AM31" s="999"/>
      <c r="AN31" s="999"/>
      <c r="AO31" s="999"/>
      <c r="AP31" s="999">
        <v>7857</v>
      </c>
      <c r="AQ31" s="999"/>
      <c r="AR31" s="999"/>
      <c r="AS31" s="999"/>
      <c r="AT31" s="999"/>
      <c r="AU31" s="999">
        <v>5162</v>
      </c>
      <c r="AV31" s="999"/>
      <c r="AW31" s="999"/>
      <c r="AX31" s="999"/>
      <c r="AY31" s="999"/>
      <c r="AZ31" s="1069" t="s">
        <v>455</v>
      </c>
      <c r="BA31" s="1069"/>
      <c r="BB31" s="1069"/>
      <c r="BC31" s="1069"/>
      <c r="BD31" s="1069"/>
      <c r="BE31" s="1000" t="s">
        <v>339</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340</v>
      </c>
      <c r="C32" s="1059"/>
      <c r="D32" s="1059"/>
      <c r="E32" s="1059"/>
      <c r="F32" s="1059"/>
      <c r="G32" s="1059"/>
      <c r="H32" s="1059"/>
      <c r="I32" s="1059"/>
      <c r="J32" s="1059"/>
      <c r="K32" s="1059"/>
      <c r="L32" s="1059"/>
      <c r="M32" s="1059"/>
      <c r="N32" s="1059"/>
      <c r="O32" s="1059"/>
      <c r="P32" s="1060"/>
      <c r="Q32" s="1066">
        <v>2248</v>
      </c>
      <c r="R32" s="1067"/>
      <c r="S32" s="1067"/>
      <c r="T32" s="1067"/>
      <c r="U32" s="1067"/>
      <c r="V32" s="1067">
        <v>1890</v>
      </c>
      <c r="W32" s="1067"/>
      <c r="X32" s="1067"/>
      <c r="Y32" s="1067"/>
      <c r="Z32" s="1067"/>
      <c r="AA32" s="1067">
        <v>358</v>
      </c>
      <c r="AB32" s="1067"/>
      <c r="AC32" s="1067"/>
      <c r="AD32" s="1067"/>
      <c r="AE32" s="1068"/>
      <c r="AF32" s="1063">
        <v>3783</v>
      </c>
      <c r="AG32" s="1064"/>
      <c r="AH32" s="1064"/>
      <c r="AI32" s="1064"/>
      <c r="AJ32" s="1065"/>
      <c r="AK32" s="1008">
        <v>34</v>
      </c>
      <c r="AL32" s="999"/>
      <c r="AM32" s="999"/>
      <c r="AN32" s="999"/>
      <c r="AO32" s="999"/>
      <c r="AP32" s="999">
        <v>6033</v>
      </c>
      <c r="AQ32" s="999"/>
      <c r="AR32" s="999"/>
      <c r="AS32" s="999"/>
      <c r="AT32" s="999"/>
      <c r="AU32" s="999">
        <v>97</v>
      </c>
      <c r="AV32" s="999"/>
      <c r="AW32" s="999"/>
      <c r="AX32" s="999"/>
      <c r="AY32" s="999"/>
      <c r="AZ32" s="1069" t="s">
        <v>455</v>
      </c>
      <c r="BA32" s="1069"/>
      <c r="BB32" s="1069"/>
      <c r="BC32" s="1069"/>
      <c r="BD32" s="1069"/>
      <c r="BE32" s="1000" t="s">
        <v>339</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341</v>
      </c>
      <c r="C33" s="1059"/>
      <c r="D33" s="1059"/>
      <c r="E33" s="1059"/>
      <c r="F33" s="1059"/>
      <c r="G33" s="1059"/>
      <c r="H33" s="1059"/>
      <c r="I33" s="1059"/>
      <c r="J33" s="1059"/>
      <c r="K33" s="1059"/>
      <c r="L33" s="1059"/>
      <c r="M33" s="1059"/>
      <c r="N33" s="1059"/>
      <c r="O33" s="1059"/>
      <c r="P33" s="1060"/>
      <c r="Q33" s="1066">
        <v>4236</v>
      </c>
      <c r="R33" s="1067"/>
      <c r="S33" s="1067"/>
      <c r="T33" s="1067"/>
      <c r="U33" s="1067"/>
      <c r="V33" s="1067">
        <v>3580</v>
      </c>
      <c r="W33" s="1067"/>
      <c r="X33" s="1067"/>
      <c r="Y33" s="1067"/>
      <c r="Z33" s="1067"/>
      <c r="AA33" s="1067">
        <v>656</v>
      </c>
      <c r="AB33" s="1067"/>
      <c r="AC33" s="1067"/>
      <c r="AD33" s="1067"/>
      <c r="AE33" s="1068"/>
      <c r="AF33" s="1063">
        <v>864</v>
      </c>
      <c r="AG33" s="1064"/>
      <c r="AH33" s="1064"/>
      <c r="AI33" s="1064"/>
      <c r="AJ33" s="1065"/>
      <c r="AK33" s="1008">
        <v>2396</v>
      </c>
      <c r="AL33" s="999"/>
      <c r="AM33" s="999"/>
      <c r="AN33" s="999"/>
      <c r="AO33" s="999"/>
      <c r="AP33" s="999">
        <v>34539</v>
      </c>
      <c r="AQ33" s="999"/>
      <c r="AR33" s="999"/>
      <c r="AS33" s="999"/>
      <c r="AT33" s="999"/>
      <c r="AU33" s="999">
        <v>23383</v>
      </c>
      <c r="AV33" s="999"/>
      <c r="AW33" s="999"/>
      <c r="AX33" s="999"/>
      <c r="AY33" s="999"/>
      <c r="AZ33" s="1069" t="s">
        <v>455</v>
      </c>
      <c r="BA33" s="1069"/>
      <c r="BB33" s="1069"/>
      <c r="BC33" s="1069"/>
      <c r="BD33" s="1069"/>
      <c r="BE33" s="1000" t="s">
        <v>342</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t="s">
        <v>343</v>
      </c>
      <c r="C34" s="1059"/>
      <c r="D34" s="1059"/>
      <c r="E34" s="1059"/>
      <c r="F34" s="1059"/>
      <c r="G34" s="1059"/>
      <c r="H34" s="1059"/>
      <c r="I34" s="1059"/>
      <c r="J34" s="1059"/>
      <c r="K34" s="1059"/>
      <c r="L34" s="1059"/>
      <c r="M34" s="1059"/>
      <c r="N34" s="1059"/>
      <c r="O34" s="1059"/>
      <c r="P34" s="1060"/>
      <c r="Q34" s="1066">
        <v>270</v>
      </c>
      <c r="R34" s="1067"/>
      <c r="S34" s="1067"/>
      <c r="T34" s="1067"/>
      <c r="U34" s="1067"/>
      <c r="V34" s="1067">
        <v>270</v>
      </c>
      <c r="W34" s="1067"/>
      <c r="X34" s="1067"/>
      <c r="Y34" s="1067"/>
      <c r="Z34" s="1067"/>
      <c r="AA34" s="1067" t="s">
        <v>520</v>
      </c>
      <c r="AB34" s="1067"/>
      <c r="AC34" s="1067"/>
      <c r="AD34" s="1067"/>
      <c r="AE34" s="1068"/>
      <c r="AF34" s="1063" t="s">
        <v>126</v>
      </c>
      <c r="AG34" s="1064"/>
      <c r="AH34" s="1064"/>
      <c r="AI34" s="1064"/>
      <c r="AJ34" s="1065"/>
      <c r="AK34" s="1008">
        <v>193</v>
      </c>
      <c r="AL34" s="999"/>
      <c r="AM34" s="999"/>
      <c r="AN34" s="999"/>
      <c r="AO34" s="999"/>
      <c r="AP34" s="999">
        <v>345</v>
      </c>
      <c r="AQ34" s="999"/>
      <c r="AR34" s="999"/>
      <c r="AS34" s="999"/>
      <c r="AT34" s="999"/>
      <c r="AU34" s="999">
        <v>338</v>
      </c>
      <c r="AV34" s="999"/>
      <c r="AW34" s="999"/>
      <c r="AX34" s="999"/>
      <c r="AY34" s="999"/>
      <c r="AZ34" s="1069" t="s">
        <v>455</v>
      </c>
      <c r="BA34" s="1069"/>
      <c r="BB34" s="1069"/>
      <c r="BC34" s="1069"/>
      <c r="BD34" s="1069"/>
      <c r="BE34" s="1000" t="s">
        <v>344</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345</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322</v>
      </c>
      <c r="B63" s="965" t="s">
        <v>346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9401</v>
      </c>
      <c r="AG63" s="987"/>
      <c r="AH63" s="987"/>
      <c r="AI63" s="987"/>
      <c r="AJ63" s="1050"/>
      <c r="AK63" s="1051"/>
      <c r="AL63" s="991"/>
      <c r="AM63" s="991"/>
      <c r="AN63" s="991"/>
      <c r="AO63" s="991"/>
      <c r="AP63" s="987">
        <v>48793</v>
      </c>
      <c r="AQ63" s="987"/>
      <c r="AR63" s="987"/>
      <c r="AS63" s="987"/>
      <c r="AT63" s="987"/>
      <c r="AU63" s="987">
        <v>28999</v>
      </c>
      <c r="AV63" s="987"/>
      <c r="AW63" s="987"/>
      <c r="AX63" s="987"/>
      <c r="AY63" s="987"/>
      <c r="AZ63" s="1045"/>
      <c r="BA63" s="1045"/>
      <c r="BB63" s="1045"/>
      <c r="BC63" s="1045"/>
      <c r="BD63" s="1045"/>
      <c r="BE63" s="988"/>
      <c r="BF63" s="988"/>
      <c r="BG63" s="988"/>
      <c r="BH63" s="988"/>
      <c r="BI63" s="989"/>
      <c r="BJ63" s="1046" t="s">
        <v>347</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348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349</v>
      </c>
      <c r="B66" s="1024"/>
      <c r="C66" s="1024"/>
      <c r="D66" s="1024"/>
      <c r="E66" s="1024"/>
      <c r="F66" s="1024"/>
      <c r="G66" s="1024"/>
      <c r="H66" s="1024"/>
      <c r="I66" s="1024"/>
      <c r="J66" s="1024"/>
      <c r="K66" s="1024"/>
      <c r="L66" s="1024"/>
      <c r="M66" s="1024"/>
      <c r="N66" s="1024"/>
      <c r="O66" s="1024"/>
      <c r="P66" s="1025"/>
      <c r="Q66" s="1029" t="s">
        <v>350</v>
      </c>
      <c r="R66" s="1030"/>
      <c r="S66" s="1030"/>
      <c r="T66" s="1030"/>
      <c r="U66" s="1031"/>
      <c r="V66" s="1029" t="s">
        <v>328</v>
      </c>
      <c r="W66" s="1030"/>
      <c r="X66" s="1030"/>
      <c r="Y66" s="1030"/>
      <c r="Z66" s="1031"/>
      <c r="AA66" s="1029" t="s">
        <v>351</v>
      </c>
      <c r="AB66" s="1030"/>
      <c r="AC66" s="1030"/>
      <c r="AD66" s="1030"/>
      <c r="AE66" s="1031"/>
      <c r="AF66" s="1035" t="s">
        <v>352</v>
      </c>
      <c r="AG66" s="1036"/>
      <c r="AH66" s="1036"/>
      <c r="AI66" s="1036"/>
      <c r="AJ66" s="1037"/>
      <c r="AK66" s="1029" t="s">
        <v>353</v>
      </c>
      <c r="AL66" s="1024"/>
      <c r="AM66" s="1024"/>
      <c r="AN66" s="1024"/>
      <c r="AO66" s="1025"/>
      <c r="AP66" s="1029" t="s">
        <v>354</v>
      </c>
      <c r="AQ66" s="1030"/>
      <c r="AR66" s="1030"/>
      <c r="AS66" s="1030"/>
      <c r="AT66" s="1031"/>
      <c r="AU66" s="1029" t="s">
        <v>355</v>
      </c>
      <c r="AV66" s="1030"/>
      <c r="AW66" s="1030"/>
      <c r="AX66" s="1030"/>
      <c r="AY66" s="1031"/>
      <c r="AZ66" s="1029" t="s">
        <v>309</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521</v>
      </c>
      <c r="C68" s="1014"/>
      <c r="D68" s="1014"/>
      <c r="E68" s="1014"/>
      <c r="F68" s="1014"/>
      <c r="G68" s="1014"/>
      <c r="H68" s="1014"/>
      <c r="I68" s="1014"/>
      <c r="J68" s="1014"/>
      <c r="K68" s="1014"/>
      <c r="L68" s="1014"/>
      <c r="M68" s="1014"/>
      <c r="N68" s="1014"/>
      <c r="O68" s="1014"/>
      <c r="P68" s="1015"/>
      <c r="Q68" s="1016">
        <v>649</v>
      </c>
      <c r="R68" s="1010"/>
      <c r="S68" s="1010"/>
      <c r="T68" s="1010"/>
      <c r="U68" s="1010"/>
      <c r="V68" s="1010">
        <v>604</v>
      </c>
      <c r="W68" s="1010"/>
      <c r="X68" s="1010"/>
      <c r="Y68" s="1010"/>
      <c r="Z68" s="1010"/>
      <c r="AA68" s="1010">
        <v>45</v>
      </c>
      <c r="AB68" s="1010"/>
      <c r="AC68" s="1010"/>
      <c r="AD68" s="1010"/>
      <c r="AE68" s="1010"/>
      <c r="AF68" s="1010">
        <v>15</v>
      </c>
      <c r="AG68" s="1010"/>
      <c r="AH68" s="1010"/>
      <c r="AI68" s="1010"/>
      <c r="AJ68" s="1010"/>
      <c r="AK68" s="1010">
        <v>27</v>
      </c>
      <c r="AL68" s="1010"/>
      <c r="AM68" s="1010"/>
      <c r="AN68" s="1010"/>
      <c r="AO68" s="1010"/>
      <c r="AP68" s="1010" t="s">
        <v>520</v>
      </c>
      <c r="AQ68" s="1010"/>
      <c r="AR68" s="1010"/>
      <c r="AS68" s="1010"/>
      <c r="AT68" s="1010"/>
      <c r="AU68" s="1010" t="s">
        <v>520</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522</v>
      </c>
      <c r="C69" s="1003"/>
      <c r="D69" s="1003"/>
      <c r="E69" s="1003"/>
      <c r="F69" s="1003"/>
      <c r="G69" s="1003"/>
      <c r="H69" s="1003"/>
      <c r="I69" s="1003"/>
      <c r="J69" s="1003"/>
      <c r="K69" s="1003"/>
      <c r="L69" s="1003"/>
      <c r="M69" s="1003"/>
      <c r="N69" s="1003"/>
      <c r="O69" s="1003"/>
      <c r="P69" s="1004"/>
      <c r="Q69" s="1005">
        <v>28</v>
      </c>
      <c r="R69" s="999"/>
      <c r="S69" s="999"/>
      <c r="T69" s="999"/>
      <c r="U69" s="999"/>
      <c r="V69" s="999">
        <v>26</v>
      </c>
      <c r="W69" s="999"/>
      <c r="X69" s="999"/>
      <c r="Y69" s="999"/>
      <c r="Z69" s="999"/>
      <c r="AA69" s="999">
        <v>2</v>
      </c>
      <c r="AB69" s="999"/>
      <c r="AC69" s="999"/>
      <c r="AD69" s="999"/>
      <c r="AE69" s="999"/>
      <c r="AF69" s="999">
        <v>2</v>
      </c>
      <c r="AG69" s="999"/>
      <c r="AH69" s="999"/>
      <c r="AI69" s="999"/>
      <c r="AJ69" s="999"/>
      <c r="AK69" s="999" t="s">
        <v>520</v>
      </c>
      <c r="AL69" s="999"/>
      <c r="AM69" s="999"/>
      <c r="AN69" s="999"/>
      <c r="AO69" s="999"/>
      <c r="AP69" s="999">
        <v>1</v>
      </c>
      <c r="AQ69" s="999"/>
      <c r="AR69" s="999"/>
      <c r="AS69" s="999"/>
      <c r="AT69" s="999"/>
      <c r="AU69" s="999">
        <v>1</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523</v>
      </c>
      <c r="C70" s="1003"/>
      <c r="D70" s="1003"/>
      <c r="E70" s="1003"/>
      <c r="F70" s="1003"/>
      <c r="G70" s="1003"/>
      <c r="H70" s="1003"/>
      <c r="I70" s="1003"/>
      <c r="J70" s="1003"/>
      <c r="K70" s="1003"/>
      <c r="L70" s="1003"/>
      <c r="M70" s="1003"/>
      <c r="N70" s="1003"/>
      <c r="O70" s="1003"/>
      <c r="P70" s="1004"/>
      <c r="Q70" s="1005" t="s">
        <v>520</v>
      </c>
      <c r="R70" s="999"/>
      <c r="S70" s="999"/>
      <c r="T70" s="999"/>
      <c r="U70" s="999"/>
      <c r="V70" s="999" t="s">
        <v>520</v>
      </c>
      <c r="W70" s="999"/>
      <c r="X70" s="999"/>
      <c r="Y70" s="999"/>
      <c r="Z70" s="999"/>
      <c r="AA70" s="999" t="s">
        <v>520</v>
      </c>
      <c r="AB70" s="999"/>
      <c r="AC70" s="999"/>
      <c r="AD70" s="999"/>
      <c r="AE70" s="999"/>
      <c r="AF70" s="999" t="s">
        <v>520</v>
      </c>
      <c r="AG70" s="999"/>
      <c r="AH70" s="999"/>
      <c r="AI70" s="999"/>
      <c r="AJ70" s="999"/>
      <c r="AK70" s="999" t="s">
        <v>520</v>
      </c>
      <c r="AL70" s="999"/>
      <c r="AM70" s="999"/>
      <c r="AN70" s="999"/>
      <c r="AO70" s="999"/>
      <c r="AP70" s="999" t="s">
        <v>520</v>
      </c>
      <c r="AQ70" s="999"/>
      <c r="AR70" s="999"/>
      <c r="AS70" s="999"/>
      <c r="AT70" s="999"/>
      <c r="AU70" s="999" t="s">
        <v>520</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524</v>
      </c>
      <c r="C71" s="1003"/>
      <c r="D71" s="1003"/>
      <c r="E71" s="1003"/>
      <c r="F71" s="1003"/>
      <c r="G71" s="1003"/>
      <c r="H71" s="1003"/>
      <c r="I71" s="1003"/>
      <c r="J71" s="1003"/>
      <c r="K71" s="1003"/>
      <c r="L71" s="1003"/>
      <c r="M71" s="1003"/>
      <c r="N71" s="1003"/>
      <c r="O71" s="1003"/>
      <c r="P71" s="1004"/>
      <c r="Q71" s="1005">
        <v>75</v>
      </c>
      <c r="R71" s="999"/>
      <c r="S71" s="999"/>
      <c r="T71" s="999"/>
      <c r="U71" s="999"/>
      <c r="V71" s="999">
        <v>70</v>
      </c>
      <c r="W71" s="999"/>
      <c r="X71" s="999"/>
      <c r="Y71" s="999"/>
      <c r="Z71" s="999"/>
      <c r="AA71" s="999">
        <v>5</v>
      </c>
      <c r="AB71" s="999"/>
      <c r="AC71" s="999"/>
      <c r="AD71" s="999"/>
      <c r="AE71" s="999"/>
      <c r="AF71" s="999">
        <v>5</v>
      </c>
      <c r="AG71" s="999"/>
      <c r="AH71" s="999"/>
      <c r="AI71" s="999"/>
      <c r="AJ71" s="999"/>
      <c r="AK71" s="999" t="s">
        <v>520</v>
      </c>
      <c r="AL71" s="999"/>
      <c r="AM71" s="999"/>
      <c r="AN71" s="999"/>
      <c r="AO71" s="999"/>
      <c r="AP71" s="999" t="s">
        <v>520</v>
      </c>
      <c r="AQ71" s="999"/>
      <c r="AR71" s="999"/>
      <c r="AS71" s="999"/>
      <c r="AT71" s="999"/>
      <c r="AU71" s="999" t="s">
        <v>520</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525</v>
      </c>
      <c r="C72" s="1003"/>
      <c r="D72" s="1003"/>
      <c r="E72" s="1003"/>
      <c r="F72" s="1003"/>
      <c r="G72" s="1003"/>
      <c r="H72" s="1003"/>
      <c r="I72" s="1003"/>
      <c r="J72" s="1003"/>
      <c r="K72" s="1003"/>
      <c r="L72" s="1003"/>
      <c r="M72" s="1003"/>
      <c r="N72" s="1003"/>
      <c r="O72" s="1003"/>
      <c r="P72" s="1004"/>
      <c r="Q72" s="1005">
        <v>174</v>
      </c>
      <c r="R72" s="999"/>
      <c r="S72" s="999"/>
      <c r="T72" s="999"/>
      <c r="U72" s="999"/>
      <c r="V72" s="999">
        <v>164</v>
      </c>
      <c r="W72" s="999"/>
      <c r="X72" s="999"/>
      <c r="Y72" s="999"/>
      <c r="Z72" s="999"/>
      <c r="AA72" s="999">
        <v>9</v>
      </c>
      <c r="AB72" s="999"/>
      <c r="AC72" s="999"/>
      <c r="AD72" s="999"/>
      <c r="AE72" s="999"/>
      <c r="AF72" s="999">
        <v>9</v>
      </c>
      <c r="AG72" s="999"/>
      <c r="AH72" s="999"/>
      <c r="AI72" s="999"/>
      <c r="AJ72" s="999"/>
      <c r="AK72" s="999" t="s">
        <v>520</v>
      </c>
      <c r="AL72" s="999"/>
      <c r="AM72" s="999"/>
      <c r="AN72" s="999"/>
      <c r="AO72" s="999"/>
      <c r="AP72" s="999" t="s">
        <v>520</v>
      </c>
      <c r="AQ72" s="999"/>
      <c r="AR72" s="999"/>
      <c r="AS72" s="999"/>
      <c r="AT72" s="999"/>
      <c r="AU72" s="999" t="s">
        <v>520</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526</v>
      </c>
      <c r="C73" s="1003"/>
      <c r="D73" s="1003"/>
      <c r="E73" s="1003"/>
      <c r="F73" s="1003"/>
      <c r="G73" s="1003"/>
      <c r="H73" s="1003"/>
      <c r="I73" s="1003"/>
      <c r="J73" s="1003"/>
      <c r="K73" s="1003"/>
      <c r="L73" s="1003"/>
      <c r="M73" s="1003"/>
      <c r="N73" s="1003"/>
      <c r="O73" s="1003"/>
      <c r="P73" s="1004"/>
      <c r="Q73" s="1005">
        <v>176517</v>
      </c>
      <c r="R73" s="999"/>
      <c r="S73" s="999"/>
      <c r="T73" s="999"/>
      <c r="U73" s="999"/>
      <c r="V73" s="999">
        <v>168383</v>
      </c>
      <c r="W73" s="999"/>
      <c r="X73" s="999"/>
      <c r="Y73" s="999"/>
      <c r="Z73" s="999"/>
      <c r="AA73" s="999">
        <v>8134</v>
      </c>
      <c r="AB73" s="999"/>
      <c r="AC73" s="999"/>
      <c r="AD73" s="999"/>
      <c r="AE73" s="999"/>
      <c r="AF73" s="999">
        <v>8134</v>
      </c>
      <c r="AG73" s="999"/>
      <c r="AH73" s="999"/>
      <c r="AI73" s="999"/>
      <c r="AJ73" s="999"/>
      <c r="AK73" s="999">
        <v>1658</v>
      </c>
      <c r="AL73" s="999"/>
      <c r="AM73" s="999"/>
      <c r="AN73" s="999"/>
      <c r="AO73" s="999"/>
      <c r="AP73" s="999" t="s">
        <v>520</v>
      </c>
      <c r="AQ73" s="999"/>
      <c r="AR73" s="999"/>
      <c r="AS73" s="999"/>
      <c r="AT73" s="999"/>
      <c r="AU73" s="999" t="s">
        <v>520</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527</v>
      </c>
      <c r="C74" s="1003"/>
      <c r="D74" s="1003"/>
      <c r="E74" s="1003"/>
      <c r="F74" s="1003"/>
      <c r="G74" s="1003"/>
      <c r="H74" s="1003"/>
      <c r="I74" s="1003"/>
      <c r="J74" s="1003"/>
      <c r="K74" s="1003"/>
      <c r="L74" s="1003"/>
      <c r="M74" s="1003"/>
      <c r="N74" s="1003"/>
      <c r="O74" s="1003"/>
      <c r="P74" s="1004"/>
      <c r="Q74" s="1005">
        <v>62</v>
      </c>
      <c r="R74" s="999"/>
      <c r="S74" s="999"/>
      <c r="T74" s="999"/>
      <c r="U74" s="999"/>
      <c r="V74" s="999">
        <v>55</v>
      </c>
      <c r="W74" s="999"/>
      <c r="X74" s="999"/>
      <c r="Y74" s="999"/>
      <c r="Z74" s="999"/>
      <c r="AA74" s="999">
        <v>7</v>
      </c>
      <c r="AB74" s="999"/>
      <c r="AC74" s="999"/>
      <c r="AD74" s="999"/>
      <c r="AE74" s="999"/>
      <c r="AF74" s="999">
        <v>7</v>
      </c>
      <c r="AG74" s="999"/>
      <c r="AH74" s="999"/>
      <c r="AI74" s="999"/>
      <c r="AJ74" s="999"/>
      <c r="AK74" s="999">
        <v>12</v>
      </c>
      <c r="AL74" s="999"/>
      <c r="AM74" s="999"/>
      <c r="AN74" s="999"/>
      <c r="AO74" s="999"/>
      <c r="AP74" s="999" t="s">
        <v>520</v>
      </c>
      <c r="AQ74" s="999"/>
      <c r="AR74" s="999"/>
      <c r="AS74" s="999"/>
      <c r="AT74" s="999"/>
      <c r="AU74" s="999" t="s">
        <v>520</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528</v>
      </c>
      <c r="C75" s="1003"/>
      <c r="D75" s="1003"/>
      <c r="E75" s="1003"/>
      <c r="F75" s="1003"/>
      <c r="G75" s="1003"/>
      <c r="H75" s="1003"/>
      <c r="I75" s="1003"/>
      <c r="J75" s="1003"/>
      <c r="K75" s="1003"/>
      <c r="L75" s="1003"/>
      <c r="M75" s="1003"/>
      <c r="N75" s="1003"/>
      <c r="O75" s="1003"/>
      <c r="P75" s="1004"/>
      <c r="Q75" s="1006">
        <v>29</v>
      </c>
      <c r="R75" s="1007"/>
      <c r="S75" s="1007"/>
      <c r="T75" s="1007"/>
      <c r="U75" s="1008"/>
      <c r="V75" s="1009">
        <v>26</v>
      </c>
      <c r="W75" s="1007"/>
      <c r="X75" s="1007"/>
      <c r="Y75" s="1007"/>
      <c r="Z75" s="1008"/>
      <c r="AA75" s="1009">
        <v>3</v>
      </c>
      <c r="AB75" s="1007"/>
      <c r="AC75" s="1007"/>
      <c r="AD75" s="1007"/>
      <c r="AE75" s="1008"/>
      <c r="AF75" s="1009">
        <v>3</v>
      </c>
      <c r="AG75" s="1007"/>
      <c r="AH75" s="1007"/>
      <c r="AI75" s="1007"/>
      <c r="AJ75" s="1008"/>
      <c r="AK75" s="1009" t="s">
        <v>520</v>
      </c>
      <c r="AL75" s="1007"/>
      <c r="AM75" s="1007"/>
      <c r="AN75" s="1007"/>
      <c r="AO75" s="1008"/>
      <c r="AP75" s="999" t="s">
        <v>520</v>
      </c>
      <c r="AQ75" s="999"/>
      <c r="AR75" s="999"/>
      <c r="AS75" s="999"/>
      <c r="AT75" s="999"/>
      <c r="AU75" s="999" t="s">
        <v>520</v>
      </c>
      <c r="AV75" s="999"/>
      <c r="AW75" s="999"/>
      <c r="AX75" s="999"/>
      <c r="AY75" s="999"/>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529</v>
      </c>
      <c r="C76" s="1003"/>
      <c r="D76" s="1003"/>
      <c r="E76" s="1003"/>
      <c r="F76" s="1003"/>
      <c r="G76" s="1003"/>
      <c r="H76" s="1003"/>
      <c r="I76" s="1003"/>
      <c r="J76" s="1003"/>
      <c r="K76" s="1003"/>
      <c r="L76" s="1003"/>
      <c r="M76" s="1003"/>
      <c r="N76" s="1003"/>
      <c r="O76" s="1003"/>
      <c r="P76" s="1004"/>
      <c r="Q76" s="1006">
        <v>41</v>
      </c>
      <c r="R76" s="1007"/>
      <c r="S76" s="1007"/>
      <c r="T76" s="1007"/>
      <c r="U76" s="1008"/>
      <c r="V76" s="1009">
        <v>37</v>
      </c>
      <c r="W76" s="1007"/>
      <c r="X76" s="1007"/>
      <c r="Y76" s="1007"/>
      <c r="Z76" s="1008"/>
      <c r="AA76" s="1009">
        <v>4</v>
      </c>
      <c r="AB76" s="1007"/>
      <c r="AC76" s="1007"/>
      <c r="AD76" s="1007"/>
      <c r="AE76" s="1008"/>
      <c r="AF76" s="1009">
        <v>4</v>
      </c>
      <c r="AG76" s="1007"/>
      <c r="AH76" s="1007"/>
      <c r="AI76" s="1007"/>
      <c r="AJ76" s="1008"/>
      <c r="AK76" s="1009" t="s">
        <v>520</v>
      </c>
      <c r="AL76" s="1007"/>
      <c r="AM76" s="1007"/>
      <c r="AN76" s="1007"/>
      <c r="AO76" s="1008"/>
      <c r="AP76" s="999" t="s">
        <v>520</v>
      </c>
      <c r="AQ76" s="999"/>
      <c r="AR76" s="999"/>
      <c r="AS76" s="999"/>
      <c r="AT76" s="999"/>
      <c r="AU76" s="999" t="s">
        <v>520</v>
      </c>
      <c r="AV76" s="999"/>
      <c r="AW76" s="999"/>
      <c r="AX76" s="999"/>
      <c r="AY76" s="999"/>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322</v>
      </c>
      <c r="B88" s="965" t="s">
        <v>356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8179</v>
      </c>
      <c r="AG88" s="987"/>
      <c r="AH88" s="987"/>
      <c r="AI88" s="987"/>
      <c r="AJ88" s="987"/>
      <c r="AK88" s="991"/>
      <c r="AL88" s="991"/>
      <c r="AM88" s="991"/>
      <c r="AN88" s="991"/>
      <c r="AO88" s="991"/>
      <c r="AP88" s="987">
        <v>1</v>
      </c>
      <c r="AQ88" s="987"/>
      <c r="AR88" s="987"/>
      <c r="AS88" s="987"/>
      <c r="AT88" s="987"/>
      <c r="AU88" s="987">
        <v>1</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322</v>
      </c>
      <c r="BR102" s="965" t="s">
        <v>357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263</v>
      </c>
      <c r="CS102" s="981"/>
      <c r="CT102" s="981"/>
      <c r="CU102" s="981"/>
      <c r="CV102" s="982"/>
      <c r="CW102" s="980">
        <v>32</v>
      </c>
      <c r="CX102" s="981"/>
      <c r="CY102" s="981"/>
      <c r="CZ102" s="981"/>
      <c r="DA102" s="982"/>
      <c r="DB102" s="980">
        <v>36</v>
      </c>
      <c r="DC102" s="981"/>
      <c r="DD102" s="981"/>
      <c r="DE102" s="981"/>
      <c r="DF102" s="982"/>
      <c r="DG102" s="980" t="s">
        <v>520</v>
      </c>
      <c r="DH102" s="981"/>
      <c r="DI102" s="981"/>
      <c r="DJ102" s="981"/>
      <c r="DK102" s="982"/>
      <c r="DL102" s="980" t="s">
        <v>520</v>
      </c>
      <c r="DM102" s="981"/>
      <c r="DN102" s="981"/>
      <c r="DO102" s="981"/>
      <c r="DP102" s="982"/>
      <c r="DQ102" s="980" t="s">
        <v>520</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358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359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362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363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364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365</v>
      </c>
      <c r="AB109" s="924"/>
      <c r="AC109" s="924"/>
      <c r="AD109" s="924"/>
      <c r="AE109" s="925"/>
      <c r="AF109" s="926" t="s">
        <v>366</v>
      </c>
      <c r="AG109" s="924"/>
      <c r="AH109" s="924"/>
      <c r="AI109" s="924"/>
      <c r="AJ109" s="925"/>
      <c r="AK109" s="926" t="s">
        <v>266</v>
      </c>
      <c r="AL109" s="924"/>
      <c r="AM109" s="924"/>
      <c r="AN109" s="924"/>
      <c r="AO109" s="925"/>
      <c r="AP109" s="926" t="s">
        <v>367</v>
      </c>
      <c r="AQ109" s="924"/>
      <c r="AR109" s="924"/>
      <c r="AS109" s="924"/>
      <c r="AT109" s="957"/>
      <c r="AU109" s="923" t="s">
        <v>364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365</v>
      </c>
      <c r="BR109" s="924"/>
      <c r="BS109" s="924"/>
      <c r="BT109" s="924"/>
      <c r="BU109" s="925"/>
      <c r="BV109" s="926" t="s">
        <v>366</v>
      </c>
      <c r="BW109" s="924"/>
      <c r="BX109" s="924"/>
      <c r="BY109" s="924"/>
      <c r="BZ109" s="925"/>
      <c r="CA109" s="926" t="s">
        <v>266</v>
      </c>
      <c r="CB109" s="924"/>
      <c r="CC109" s="924"/>
      <c r="CD109" s="924"/>
      <c r="CE109" s="925"/>
      <c r="CF109" s="964" t="s">
        <v>367</v>
      </c>
      <c r="CG109" s="964"/>
      <c r="CH109" s="964"/>
      <c r="CI109" s="964"/>
      <c r="CJ109" s="964"/>
      <c r="CK109" s="926" t="s">
        <v>368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365</v>
      </c>
      <c r="DH109" s="924"/>
      <c r="DI109" s="924"/>
      <c r="DJ109" s="924"/>
      <c r="DK109" s="925"/>
      <c r="DL109" s="926" t="s">
        <v>366</v>
      </c>
      <c r="DM109" s="924"/>
      <c r="DN109" s="924"/>
      <c r="DO109" s="924"/>
      <c r="DP109" s="925"/>
      <c r="DQ109" s="926" t="s">
        <v>266</v>
      </c>
      <c r="DR109" s="924"/>
      <c r="DS109" s="924"/>
      <c r="DT109" s="924"/>
      <c r="DU109" s="925"/>
      <c r="DV109" s="926" t="s">
        <v>367</v>
      </c>
      <c r="DW109" s="924"/>
      <c r="DX109" s="924"/>
      <c r="DY109" s="924"/>
      <c r="DZ109" s="957"/>
    </row>
    <row r="110" spans="1:131" s="226" customFormat="1" ht="26.25" customHeight="1" x14ac:dyDescent="0.15">
      <c r="A110" s="835" t="s">
        <v>369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3456682</v>
      </c>
      <c r="AB110" s="917"/>
      <c r="AC110" s="917"/>
      <c r="AD110" s="917"/>
      <c r="AE110" s="918"/>
      <c r="AF110" s="919">
        <v>3491419</v>
      </c>
      <c r="AG110" s="917"/>
      <c r="AH110" s="917"/>
      <c r="AI110" s="917"/>
      <c r="AJ110" s="918"/>
      <c r="AK110" s="919">
        <v>3686730</v>
      </c>
      <c r="AL110" s="917"/>
      <c r="AM110" s="917"/>
      <c r="AN110" s="917"/>
      <c r="AO110" s="918"/>
      <c r="AP110" s="920">
        <v>16.3</v>
      </c>
      <c r="AQ110" s="921"/>
      <c r="AR110" s="921"/>
      <c r="AS110" s="921"/>
      <c r="AT110" s="922"/>
      <c r="AU110" s="958" t="s">
        <v>73</v>
      </c>
      <c r="AV110" s="959"/>
      <c r="AW110" s="959"/>
      <c r="AX110" s="959"/>
      <c r="AY110" s="959"/>
      <c r="AZ110" s="888" t="s">
        <v>370</v>
      </c>
      <c r="BA110" s="836"/>
      <c r="BB110" s="836"/>
      <c r="BC110" s="836"/>
      <c r="BD110" s="836"/>
      <c r="BE110" s="836"/>
      <c r="BF110" s="836"/>
      <c r="BG110" s="836"/>
      <c r="BH110" s="836"/>
      <c r="BI110" s="836"/>
      <c r="BJ110" s="836"/>
      <c r="BK110" s="836"/>
      <c r="BL110" s="836"/>
      <c r="BM110" s="836"/>
      <c r="BN110" s="836"/>
      <c r="BO110" s="836"/>
      <c r="BP110" s="837"/>
      <c r="BQ110" s="889">
        <v>41980488</v>
      </c>
      <c r="BR110" s="870"/>
      <c r="BS110" s="870"/>
      <c r="BT110" s="870"/>
      <c r="BU110" s="870"/>
      <c r="BV110" s="870">
        <v>47728039</v>
      </c>
      <c r="BW110" s="870"/>
      <c r="BX110" s="870"/>
      <c r="BY110" s="870"/>
      <c r="BZ110" s="870"/>
      <c r="CA110" s="870">
        <v>51504279</v>
      </c>
      <c r="CB110" s="870"/>
      <c r="CC110" s="870"/>
      <c r="CD110" s="870"/>
      <c r="CE110" s="870"/>
      <c r="CF110" s="894">
        <v>227.3</v>
      </c>
      <c r="CG110" s="895"/>
      <c r="CH110" s="895"/>
      <c r="CI110" s="895"/>
      <c r="CJ110" s="895"/>
      <c r="CK110" s="954" t="s">
        <v>371</v>
      </c>
      <c r="CL110" s="847"/>
      <c r="CM110" s="888" t="s">
        <v>372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347</v>
      </c>
      <c r="DH110" s="870"/>
      <c r="DI110" s="870"/>
      <c r="DJ110" s="870"/>
      <c r="DK110" s="870"/>
      <c r="DL110" s="870" t="s">
        <v>373</v>
      </c>
      <c r="DM110" s="870"/>
      <c r="DN110" s="870"/>
      <c r="DO110" s="870"/>
      <c r="DP110" s="870"/>
      <c r="DQ110" s="870" t="s">
        <v>374</v>
      </c>
      <c r="DR110" s="870"/>
      <c r="DS110" s="870"/>
      <c r="DT110" s="870"/>
      <c r="DU110" s="870"/>
      <c r="DV110" s="871" t="s">
        <v>375</v>
      </c>
      <c r="DW110" s="871"/>
      <c r="DX110" s="871"/>
      <c r="DY110" s="871"/>
      <c r="DZ110" s="872"/>
    </row>
    <row r="111" spans="1:131" s="226" customFormat="1" ht="26.25" customHeight="1" x14ac:dyDescent="0.15">
      <c r="A111" s="802" t="s">
        <v>376</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377</v>
      </c>
      <c r="AB111" s="947"/>
      <c r="AC111" s="947"/>
      <c r="AD111" s="947"/>
      <c r="AE111" s="948"/>
      <c r="AF111" s="949" t="s">
        <v>378</v>
      </c>
      <c r="AG111" s="947"/>
      <c r="AH111" s="947"/>
      <c r="AI111" s="947"/>
      <c r="AJ111" s="948"/>
      <c r="AK111" s="949" t="s">
        <v>347</v>
      </c>
      <c r="AL111" s="947"/>
      <c r="AM111" s="947"/>
      <c r="AN111" s="947"/>
      <c r="AO111" s="948"/>
      <c r="AP111" s="950" t="s">
        <v>378</v>
      </c>
      <c r="AQ111" s="951"/>
      <c r="AR111" s="951"/>
      <c r="AS111" s="951"/>
      <c r="AT111" s="952"/>
      <c r="AU111" s="960"/>
      <c r="AV111" s="961"/>
      <c r="AW111" s="961"/>
      <c r="AX111" s="961"/>
      <c r="AY111" s="961"/>
      <c r="AZ111" s="843" t="s">
        <v>379</v>
      </c>
      <c r="BA111" s="780"/>
      <c r="BB111" s="780"/>
      <c r="BC111" s="780"/>
      <c r="BD111" s="780"/>
      <c r="BE111" s="780"/>
      <c r="BF111" s="780"/>
      <c r="BG111" s="780"/>
      <c r="BH111" s="780"/>
      <c r="BI111" s="780"/>
      <c r="BJ111" s="780"/>
      <c r="BK111" s="780"/>
      <c r="BL111" s="780"/>
      <c r="BM111" s="780"/>
      <c r="BN111" s="780"/>
      <c r="BO111" s="780"/>
      <c r="BP111" s="781"/>
      <c r="BQ111" s="844">
        <v>3656</v>
      </c>
      <c r="BR111" s="845"/>
      <c r="BS111" s="845"/>
      <c r="BT111" s="845"/>
      <c r="BU111" s="845"/>
      <c r="BV111" s="845">
        <v>1828</v>
      </c>
      <c r="BW111" s="845"/>
      <c r="BX111" s="845"/>
      <c r="BY111" s="845"/>
      <c r="BZ111" s="845"/>
      <c r="CA111" s="845" t="s">
        <v>378</v>
      </c>
      <c r="CB111" s="845"/>
      <c r="CC111" s="845"/>
      <c r="CD111" s="845"/>
      <c r="CE111" s="845"/>
      <c r="CF111" s="903" t="s">
        <v>347</v>
      </c>
      <c r="CG111" s="904"/>
      <c r="CH111" s="904"/>
      <c r="CI111" s="904"/>
      <c r="CJ111" s="904"/>
      <c r="CK111" s="955"/>
      <c r="CL111" s="849"/>
      <c r="CM111" s="843" t="s">
        <v>380</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347</v>
      </c>
      <c r="DH111" s="845"/>
      <c r="DI111" s="845"/>
      <c r="DJ111" s="845"/>
      <c r="DK111" s="845"/>
      <c r="DL111" s="845" t="s">
        <v>347</v>
      </c>
      <c r="DM111" s="845"/>
      <c r="DN111" s="845"/>
      <c r="DO111" s="845"/>
      <c r="DP111" s="845"/>
      <c r="DQ111" s="845" t="s">
        <v>347</v>
      </c>
      <c r="DR111" s="845"/>
      <c r="DS111" s="845"/>
      <c r="DT111" s="845"/>
      <c r="DU111" s="845"/>
      <c r="DV111" s="822" t="s">
        <v>347</v>
      </c>
      <c r="DW111" s="822"/>
      <c r="DX111" s="822"/>
      <c r="DY111" s="822"/>
      <c r="DZ111" s="823"/>
    </row>
    <row r="112" spans="1:131" s="226" customFormat="1" ht="26.25" customHeight="1" x14ac:dyDescent="0.15">
      <c r="A112" s="940" t="s">
        <v>381</v>
      </c>
      <c r="B112" s="941"/>
      <c r="C112" s="780" t="s">
        <v>382</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347</v>
      </c>
      <c r="AB112" s="808"/>
      <c r="AC112" s="808"/>
      <c r="AD112" s="808"/>
      <c r="AE112" s="809"/>
      <c r="AF112" s="810" t="s">
        <v>383</v>
      </c>
      <c r="AG112" s="808"/>
      <c r="AH112" s="808"/>
      <c r="AI112" s="808"/>
      <c r="AJ112" s="809"/>
      <c r="AK112" s="810" t="s">
        <v>347</v>
      </c>
      <c r="AL112" s="808"/>
      <c r="AM112" s="808"/>
      <c r="AN112" s="808"/>
      <c r="AO112" s="809"/>
      <c r="AP112" s="852" t="s">
        <v>347</v>
      </c>
      <c r="AQ112" s="853"/>
      <c r="AR112" s="853"/>
      <c r="AS112" s="853"/>
      <c r="AT112" s="854"/>
      <c r="AU112" s="960"/>
      <c r="AV112" s="961"/>
      <c r="AW112" s="961"/>
      <c r="AX112" s="961"/>
      <c r="AY112" s="961"/>
      <c r="AZ112" s="843" t="s">
        <v>384</v>
      </c>
      <c r="BA112" s="780"/>
      <c r="BB112" s="780"/>
      <c r="BC112" s="780"/>
      <c r="BD112" s="780"/>
      <c r="BE112" s="780"/>
      <c r="BF112" s="780"/>
      <c r="BG112" s="780"/>
      <c r="BH112" s="780"/>
      <c r="BI112" s="780"/>
      <c r="BJ112" s="780"/>
      <c r="BK112" s="780"/>
      <c r="BL112" s="780"/>
      <c r="BM112" s="780"/>
      <c r="BN112" s="780"/>
      <c r="BO112" s="780"/>
      <c r="BP112" s="781"/>
      <c r="BQ112" s="844">
        <v>35892831</v>
      </c>
      <c r="BR112" s="845"/>
      <c r="BS112" s="845"/>
      <c r="BT112" s="845"/>
      <c r="BU112" s="845"/>
      <c r="BV112" s="845">
        <v>32505374</v>
      </c>
      <c r="BW112" s="845"/>
      <c r="BX112" s="845"/>
      <c r="BY112" s="845"/>
      <c r="BZ112" s="845"/>
      <c r="CA112" s="845">
        <v>28997993</v>
      </c>
      <c r="CB112" s="845"/>
      <c r="CC112" s="845"/>
      <c r="CD112" s="845"/>
      <c r="CE112" s="845"/>
      <c r="CF112" s="903">
        <v>127.9</v>
      </c>
      <c r="CG112" s="904"/>
      <c r="CH112" s="904"/>
      <c r="CI112" s="904"/>
      <c r="CJ112" s="904"/>
      <c r="CK112" s="955"/>
      <c r="CL112" s="849"/>
      <c r="CM112" s="843" t="s">
        <v>385</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377</v>
      </c>
      <c r="DH112" s="845"/>
      <c r="DI112" s="845"/>
      <c r="DJ112" s="845"/>
      <c r="DK112" s="845"/>
      <c r="DL112" s="845" t="s">
        <v>347</v>
      </c>
      <c r="DM112" s="845"/>
      <c r="DN112" s="845"/>
      <c r="DO112" s="845"/>
      <c r="DP112" s="845"/>
      <c r="DQ112" s="845" t="s">
        <v>377</v>
      </c>
      <c r="DR112" s="845"/>
      <c r="DS112" s="845"/>
      <c r="DT112" s="845"/>
      <c r="DU112" s="845"/>
      <c r="DV112" s="822" t="s">
        <v>377</v>
      </c>
      <c r="DW112" s="822"/>
      <c r="DX112" s="822"/>
      <c r="DY112" s="822"/>
      <c r="DZ112" s="823"/>
    </row>
    <row r="113" spans="1:130" s="226" customFormat="1" ht="26.25" customHeight="1" x14ac:dyDescent="0.15">
      <c r="A113" s="942"/>
      <c r="B113" s="943"/>
      <c r="C113" s="780" t="s">
        <v>386</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2898214</v>
      </c>
      <c r="AB113" s="947"/>
      <c r="AC113" s="947"/>
      <c r="AD113" s="947"/>
      <c r="AE113" s="948"/>
      <c r="AF113" s="949">
        <v>2937724</v>
      </c>
      <c r="AG113" s="947"/>
      <c r="AH113" s="947"/>
      <c r="AI113" s="947"/>
      <c r="AJ113" s="948"/>
      <c r="AK113" s="949">
        <v>2752746</v>
      </c>
      <c r="AL113" s="947"/>
      <c r="AM113" s="947"/>
      <c r="AN113" s="947"/>
      <c r="AO113" s="948"/>
      <c r="AP113" s="950">
        <v>12.1</v>
      </c>
      <c r="AQ113" s="951"/>
      <c r="AR113" s="951"/>
      <c r="AS113" s="951"/>
      <c r="AT113" s="952"/>
      <c r="AU113" s="960"/>
      <c r="AV113" s="961"/>
      <c r="AW113" s="961"/>
      <c r="AX113" s="961"/>
      <c r="AY113" s="961"/>
      <c r="AZ113" s="843" t="s">
        <v>387</v>
      </c>
      <c r="BA113" s="780"/>
      <c r="BB113" s="780"/>
      <c r="BC113" s="780"/>
      <c r="BD113" s="780"/>
      <c r="BE113" s="780"/>
      <c r="BF113" s="780"/>
      <c r="BG113" s="780"/>
      <c r="BH113" s="780"/>
      <c r="BI113" s="780"/>
      <c r="BJ113" s="780"/>
      <c r="BK113" s="780"/>
      <c r="BL113" s="780"/>
      <c r="BM113" s="780"/>
      <c r="BN113" s="780"/>
      <c r="BO113" s="780"/>
      <c r="BP113" s="781"/>
      <c r="BQ113" s="844">
        <v>2372</v>
      </c>
      <c r="BR113" s="845"/>
      <c r="BS113" s="845"/>
      <c r="BT113" s="845"/>
      <c r="BU113" s="845"/>
      <c r="BV113" s="845">
        <v>1176</v>
      </c>
      <c r="BW113" s="845"/>
      <c r="BX113" s="845"/>
      <c r="BY113" s="845"/>
      <c r="BZ113" s="845"/>
      <c r="CA113" s="845">
        <v>558</v>
      </c>
      <c r="CB113" s="845"/>
      <c r="CC113" s="845"/>
      <c r="CD113" s="845"/>
      <c r="CE113" s="845"/>
      <c r="CF113" s="903">
        <v>0</v>
      </c>
      <c r="CG113" s="904"/>
      <c r="CH113" s="904"/>
      <c r="CI113" s="904"/>
      <c r="CJ113" s="904"/>
      <c r="CK113" s="955"/>
      <c r="CL113" s="849"/>
      <c r="CM113" s="843" t="s">
        <v>388</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347</v>
      </c>
      <c r="DH113" s="808"/>
      <c r="DI113" s="808"/>
      <c r="DJ113" s="808"/>
      <c r="DK113" s="809"/>
      <c r="DL113" s="810" t="s">
        <v>347</v>
      </c>
      <c r="DM113" s="808"/>
      <c r="DN113" s="808"/>
      <c r="DO113" s="808"/>
      <c r="DP113" s="809"/>
      <c r="DQ113" s="810" t="s">
        <v>383</v>
      </c>
      <c r="DR113" s="808"/>
      <c r="DS113" s="808"/>
      <c r="DT113" s="808"/>
      <c r="DU113" s="809"/>
      <c r="DV113" s="852" t="s">
        <v>375</v>
      </c>
      <c r="DW113" s="853"/>
      <c r="DX113" s="853"/>
      <c r="DY113" s="853"/>
      <c r="DZ113" s="854"/>
    </row>
    <row r="114" spans="1:130" s="226" customFormat="1" ht="26.25" customHeight="1" x14ac:dyDescent="0.15">
      <c r="A114" s="942"/>
      <c r="B114" s="943"/>
      <c r="C114" s="780" t="s">
        <v>389</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1028</v>
      </c>
      <c r="AB114" s="808"/>
      <c r="AC114" s="808"/>
      <c r="AD114" s="808"/>
      <c r="AE114" s="809"/>
      <c r="AF114" s="810">
        <v>910</v>
      </c>
      <c r="AG114" s="808"/>
      <c r="AH114" s="808"/>
      <c r="AI114" s="808"/>
      <c r="AJ114" s="809"/>
      <c r="AK114" s="810">
        <v>403</v>
      </c>
      <c r="AL114" s="808"/>
      <c r="AM114" s="808"/>
      <c r="AN114" s="808"/>
      <c r="AO114" s="809"/>
      <c r="AP114" s="852">
        <v>0</v>
      </c>
      <c r="AQ114" s="853"/>
      <c r="AR114" s="853"/>
      <c r="AS114" s="853"/>
      <c r="AT114" s="854"/>
      <c r="AU114" s="960"/>
      <c r="AV114" s="961"/>
      <c r="AW114" s="961"/>
      <c r="AX114" s="961"/>
      <c r="AY114" s="961"/>
      <c r="AZ114" s="843" t="s">
        <v>390</v>
      </c>
      <c r="BA114" s="780"/>
      <c r="BB114" s="780"/>
      <c r="BC114" s="780"/>
      <c r="BD114" s="780"/>
      <c r="BE114" s="780"/>
      <c r="BF114" s="780"/>
      <c r="BG114" s="780"/>
      <c r="BH114" s="780"/>
      <c r="BI114" s="780"/>
      <c r="BJ114" s="780"/>
      <c r="BK114" s="780"/>
      <c r="BL114" s="780"/>
      <c r="BM114" s="780"/>
      <c r="BN114" s="780"/>
      <c r="BO114" s="780"/>
      <c r="BP114" s="781"/>
      <c r="BQ114" s="844">
        <v>5416940</v>
      </c>
      <c r="BR114" s="845"/>
      <c r="BS114" s="845"/>
      <c r="BT114" s="845"/>
      <c r="BU114" s="845"/>
      <c r="BV114" s="845">
        <v>5004565</v>
      </c>
      <c r="BW114" s="845"/>
      <c r="BX114" s="845"/>
      <c r="BY114" s="845"/>
      <c r="BZ114" s="845"/>
      <c r="CA114" s="845">
        <v>4979254</v>
      </c>
      <c r="CB114" s="845"/>
      <c r="CC114" s="845"/>
      <c r="CD114" s="845"/>
      <c r="CE114" s="845"/>
      <c r="CF114" s="903">
        <v>22</v>
      </c>
      <c r="CG114" s="904"/>
      <c r="CH114" s="904"/>
      <c r="CI114" s="904"/>
      <c r="CJ114" s="904"/>
      <c r="CK114" s="955"/>
      <c r="CL114" s="849"/>
      <c r="CM114" s="843" t="s">
        <v>391</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374</v>
      </c>
      <c r="DH114" s="808"/>
      <c r="DI114" s="808"/>
      <c r="DJ114" s="808"/>
      <c r="DK114" s="809"/>
      <c r="DL114" s="810" t="s">
        <v>383</v>
      </c>
      <c r="DM114" s="808"/>
      <c r="DN114" s="808"/>
      <c r="DO114" s="808"/>
      <c r="DP114" s="809"/>
      <c r="DQ114" s="810" t="s">
        <v>383</v>
      </c>
      <c r="DR114" s="808"/>
      <c r="DS114" s="808"/>
      <c r="DT114" s="808"/>
      <c r="DU114" s="809"/>
      <c r="DV114" s="852" t="s">
        <v>383</v>
      </c>
      <c r="DW114" s="853"/>
      <c r="DX114" s="853"/>
      <c r="DY114" s="853"/>
      <c r="DZ114" s="854"/>
    </row>
    <row r="115" spans="1:130" s="226" customFormat="1" ht="26.25" customHeight="1" x14ac:dyDescent="0.15">
      <c r="A115" s="942"/>
      <c r="B115" s="943"/>
      <c r="C115" s="780" t="s">
        <v>392</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1828</v>
      </c>
      <c r="AB115" s="947"/>
      <c r="AC115" s="947"/>
      <c r="AD115" s="947"/>
      <c r="AE115" s="948"/>
      <c r="AF115" s="949">
        <v>1828</v>
      </c>
      <c r="AG115" s="947"/>
      <c r="AH115" s="947"/>
      <c r="AI115" s="947"/>
      <c r="AJ115" s="948"/>
      <c r="AK115" s="949">
        <v>1827</v>
      </c>
      <c r="AL115" s="947"/>
      <c r="AM115" s="947"/>
      <c r="AN115" s="947"/>
      <c r="AO115" s="948"/>
      <c r="AP115" s="950">
        <v>0</v>
      </c>
      <c r="AQ115" s="951"/>
      <c r="AR115" s="951"/>
      <c r="AS115" s="951"/>
      <c r="AT115" s="952"/>
      <c r="AU115" s="960"/>
      <c r="AV115" s="961"/>
      <c r="AW115" s="961"/>
      <c r="AX115" s="961"/>
      <c r="AY115" s="961"/>
      <c r="AZ115" s="843" t="s">
        <v>393</v>
      </c>
      <c r="BA115" s="780"/>
      <c r="BB115" s="780"/>
      <c r="BC115" s="780"/>
      <c r="BD115" s="780"/>
      <c r="BE115" s="780"/>
      <c r="BF115" s="780"/>
      <c r="BG115" s="780"/>
      <c r="BH115" s="780"/>
      <c r="BI115" s="780"/>
      <c r="BJ115" s="780"/>
      <c r="BK115" s="780"/>
      <c r="BL115" s="780"/>
      <c r="BM115" s="780"/>
      <c r="BN115" s="780"/>
      <c r="BO115" s="780"/>
      <c r="BP115" s="781"/>
      <c r="BQ115" s="844">
        <v>239</v>
      </c>
      <c r="BR115" s="845"/>
      <c r="BS115" s="845"/>
      <c r="BT115" s="845"/>
      <c r="BU115" s="845"/>
      <c r="BV115" s="845" t="s">
        <v>375</v>
      </c>
      <c r="BW115" s="845"/>
      <c r="BX115" s="845"/>
      <c r="BY115" s="845"/>
      <c r="BZ115" s="845"/>
      <c r="CA115" s="845" t="s">
        <v>374</v>
      </c>
      <c r="CB115" s="845"/>
      <c r="CC115" s="845"/>
      <c r="CD115" s="845"/>
      <c r="CE115" s="845"/>
      <c r="CF115" s="903" t="s">
        <v>375</v>
      </c>
      <c r="CG115" s="904"/>
      <c r="CH115" s="904"/>
      <c r="CI115" s="904"/>
      <c r="CJ115" s="904"/>
      <c r="CK115" s="955"/>
      <c r="CL115" s="849"/>
      <c r="CM115" s="843" t="s">
        <v>394</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395</v>
      </c>
      <c r="DH115" s="808"/>
      <c r="DI115" s="808"/>
      <c r="DJ115" s="808"/>
      <c r="DK115" s="809"/>
      <c r="DL115" s="810" t="s">
        <v>383</v>
      </c>
      <c r="DM115" s="808"/>
      <c r="DN115" s="808"/>
      <c r="DO115" s="808"/>
      <c r="DP115" s="809"/>
      <c r="DQ115" s="810" t="s">
        <v>347</v>
      </c>
      <c r="DR115" s="808"/>
      <c r="DS115" s="808"/>
      <c r="DT115" s="808"/>
      <c r="DU115" s="809"/>
      <c r="DV115" s="852" t="s">
        <v>383</v>
      </c>
      <c r="DW115" s="853"/>
      <c r="DX115" s="853"/>
      <c r="DY115" s="853"/>
      <c r="DZ115" s="854"/>
    </row>
    <row r="116" spans="1:130" s="226" customFormat="1" ht="26.25" customHeight="1" x14ac:dyDescent="0.15">
      <c r="A116" s="944"/>
      <c r="B116" s="945"/>
      <c r="C116" s="867" t="s">
        <v>396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383</v>
      </c>
      <c r="AB116" s="808"/>
      <c r="AC116" s="808"/>
      <c r="AD116" s="808"/>
      <c r="AE116" s="809"/>
      <c r="AF116" s="810">
        <v>3651</v>
      </c>
      <c r="AG116" s="808"/>
      <c r="AH116" s="808"/>
      <c r="AI116" s="808"/>
      <c r="AJ116" s="809"/>
      <c r="AK116" s="810" t="s">
        <v>383</v>
      </c>
      <c r="AL116" s="808"/>
      <c r="AM116" s="808"/>
      <c r="AN116" s="808"/>
      <c r="AO116" s="809"/>
      <c r="AP116" s="852" t="s">
        <v>347</v>
      </c>
      <c r="AQ116" s="853"/>
      <c r="AR116" s="853"/>
      <c r="AS116" s="853"/>
      <c r="AT116" s="854"/>
      <c r="AU116" s="960"/>
      <c r="AV116" s="961"/>
      <c r="AW116" s="961"/>
      <c r="AX116" s="961"/>
      <c r="AY116" s="961"/>
      <c r="AZ116" s="937" t="s">
        <v>397</v>
      </c>
      <c r="BA116" s="938"/>
      <c r="BB116" s="938"/>
      <c r="BC116" s="938"/>
      <c r="BD116" s="938"/>
      <c r="BE116" s="938"/>
      <c r="BF116" s="938"/>
      <c r="BG116" s="938"/>
      <c r="BH116" s="938"/>
      <c r="BI116" s="938"/>
      <c r="BJ116" s="938"/>
      <c r="BK116" s="938"/>
      <c r="BL116" s="938"/>
      <c r="BM116" s="938"/>
      <c r="BN116" s="938"/>
      <c r="BO116" s="938"/>
      <c r="BP116" s="939"/>
      <c r="BQ116" s="844" t="s">
        <v>347</v>
      </c>
      <c r="BR116" s="845"/>
      <c r="BS116" s="845"/>
      <c r="BT116" s="845"/>
      <c r="BU116" s="845"/>
      <c r="BV116" s="845" t="s">
        <v>347</v>
      </c>
      <c r="BW116" s="845"/>
      <c r="BX116" s="845"/>
      <c r="BY116" s="845"/>
      <c r="BZ116" s="845"/>
      <c r="CA116" s="845" t="s">
        <v>378</v>
      </c>
      <c r="CB116" s="845"/>
      <c r="CC116" s="845"/>
      <c r="CD116" s="845"/>
      <c r="CE116" s="845"/>
      <c r="CF116" s="903" t="s">
        <v>347</v>
      </c>
      <c r="CG116" s="904"/>
      <c r="CH116" s="904"/>
      <c r="CI116" s="904"/>
      <c r="CJ116" s="904"/>
      <c r="CK116" s="955"/>
      <c r="CL116" s="849"/>
      <c r="CM116" s="843" t="s">
        <v>398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3656</v>
      </c>
      <c r="DH116" s="808"/>
      <c r="DI116" s="808"/>
      <c r="DJ116" s="808"/>
      <c r="DK116" s="809"/>
      <c r="DL116" s="810">
        <v>1828</v>
      </c>
      <c r="DM116" s="808"/>
      <c r="DN116" s="808"/>
      <c r="DO116" s="808"/>
      <c r="DP116" s="809"/>
      <c r="DQ116" s="810" t="s">
        <v>399</v>
      </c>
      <c r="DR116" s="808"/>
      <c r="DS116" s="808"/>
      <c r="DT116" s="808"/>
      <c r="DU116" s="809"/>
      <c r="DV116" s="852" t="s">
        <v>399</v>
      </c>
      <c r="DW116" s="853"/>
      <c r="DX116" s="853"/>
      <c r="DY116" s="853"/>
      <c r="DZ116" s="854"/>
    </row>
    <row r="117" spans="1:130" s="226" customFormat="1" ht="26.25" customHeight="1" x14ac:dyDescent="0.15">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400</v>
      </c>
      <c r="Z117" s="925"/>
      <c r="AA117" s="930">
        <v>6357752</v>
      </c>
      <c r="AB117" s="931"/>
      <c r="AC117" s="931"/>
      <c r="AD117" s="931"/>
      <c r="AE117" s="932"/>
      <c r="AF117" s="933">
        <v>6435532</v>
      </c>
      <c r="AG117" s="931"/>
      <c r="AH117" s="931"/>
      <c r="AI117" s="931"/>
      <c r="AJ117" s="932"/>
      <c r="AK117" s="933">
        <v>6441706</v>
      </c>
      <c r="AL117" s="931"/>
      <c r="AM117" s="931"/>
      <c r="AN117" s="931"/>
      <c r="AO117" s="932"/>
      <c r="AP117" s="934"/>
      <c r="AQ117" s="935"/>
      <c r="AR117" s="935"/>
      <c r="AS117" s="935"/>
      <c r="AT117" s="936"/>
      <c r="AU117" s="960"/>
      <c r="AV117" s="961"/>
      <c r="AW117" s="961"/>
      <c r="AX117" s="961"/>
      <c r="AY117" s="961"/>
      <c r="AZ117" s="891" t="s">
        <v>401</v>
      </c>
      <c r="BA117" s="892"/>
      <c r="BB117" s="892"/>
      <c r="BC117" s="892"/>
      <c r="BD117" s="892"/>
      <c r="BE117" s="892"/>
      <c r="BF117" s="892"/>
      <c r="BG117" s="892"/>
      <c r="BH117" s="892"/>
      <c r="BI117" s="892"/>
      <c r="BJ117" s="892"/>
      <c r="BK117" s="892"/>
      <c r="BL117" s="892"/>
      <c r="BM117" s="892"/>
      <c r="BN117" s="892"/>
      <c r="BO117" s="892"/>
      <c r="BP117" s="893"/>
      <c r="BQ117" s="844" t="s">
        <v>347</v>
      </c>
      <c r="BR117" s="845"/>
      <c r="BS117" s="845"/>
      <c r="BT117" s="845"/>
      <c r="BU117" s="845"/>
      <c r="BV117" s="845" t="s">
        <v>374</v>
      </c>
      <c r="BW117" s="845"/>
      <c r="BX117" s="845"/>
      <c r="BY117" s="845"/>
      <c r="BZ117" s="845"/>
      <c r="CA117" s="845" t="s">
        <v>347</v>
      </c>
      <c r="CB117" s="845"/>
      <c r="CC117" s="845"/>
      <c r="CD117" s="845"/>
      <c r="CE117" s="845"/>
      <c r="CF117" s="903" t="s">
        <v>383</v>
      </c>
      <c r="CG117" s="904"/>
      <c r="CH117" s="904"/>
      <c r="CI117" s="904"/>
      <c r="CJ117" s="904"/>
      <c r="CK117" s="955"/>
      <c r="CL117" s="849"/>
      <c r="CM117" s="843" t="s">
        <v>402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375</v>
      </c>
      <c r="DH117" s="808"/>
      <c r="DI117" s="808"/>
      <c r="DJ117" s="808"/>
      <c r="DK117" s="809"/>
      <c r="DL117" s="810" t="s">
        <v>377</v>
      </c>
      <c r="DM117" s="808"/>
      <c r="DN117" s="808"/>
      <c r="DO117" s="808"/>
      <c r="DP117" s="809"/>
      <c r="DQ117" s="810" t="s">
        <v>347</v>
      </c>
      <c r="DR117" s="808"/>
      <c r="DS117" s="808"/>
      <c r="DT117" s="808"/>
      <c r="DU117" s="809"/>
      <c r="DV117" s="852" t="s">
        <v>375</v>
      </c>
      <c r="DW117" s="853"/>
      <c r="DX117" s="853"/>
      <c r="DY117" s="853"/>
      <c r="DZ117" s="854"/>
    </row>
    <row r="118" spans="1:130" s="226" customFormat="1" ht="26.25" customHeight="1" x14ac:dyDescent="0.15">
      <c r="A118" s="923" t="s">
        <v>368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365</v>
      </c>
      <c r="AB118" s="924"/>
      <c r="AC118" s="924"/>
      <c r="AD118" s="924"/>
      <c r="AE118" s="925"/>
      <c r="AF118" s="926" t="s">
        <v>366</v>
      </c>
      <c r="AG118" s="924"/>
      <c r="AH118" s="924"/>
      <c r="AI118" s="924"/>
      <c r="AJ118" s="925"/>
      <c r="AK118" s="926" t="s">
        <v>266</v>
      </c>
      <c r="AL118" s="924"/>
      <c r="AM118" s="924"/>
      <c r="AN118" s="924"/>
      <c r="AO118" s="925"/>
      <c r="AP118" s="927" t="s">
        <v>367</v>
      </c>
      <c r="AQ118" s="928"/>
      <c r="AR118" s="928"/>
      <c r="AS118" s="928"/>
      <c r="AT118" s="929"/>
      <c r="AU118" s="960"/>
      <c r="AV118" s="961"/>
      <c r="AW118" s="961"/>
      <c r="AX118" s="961"/>
      <c r="AY118" s="961"/>
      <c r="AZ118" s="866" t="s">
        <v>403</v>
      </c>
      <c r="BA118" s="867"/>
      <c r="BB118" s="867"/>
      <c r="BC118" s="867"/>
      <c r="BD118" s="867"/>
      <c r="BE118" s="867"/>
      <c r="BF118" s="867"/>
      <c r="BG118" s="867"/>
      <c r="BH118" s="867"/>
      <c r="BI118" s="867"/>
      <c r="BJ118" s="867"/>
      <c r="BK118" s="867"/>
      <c r="BL118" s="867"/>
      <c r="BM118" s="867"/>
      <c r="BN118" s="867"/>
      <c r="BO118" s="867"/>
      <c r="BP118" s="868"/>
      <c r="BQ118" s="907" t="s">
        <v>347</v>
      </c>
      <c r="BR118" s="873"/>
      <c r="BS118" s="873"/>
      <c r="BT118" s="873"/>
      <c r="BU118" s="873"/>
      <c r="BV118" s="873" t="s">
        <v>383</v>
      </c>
      <c r="BW118" s="873"/>
      <c r="BX118" s="873"/>
      <c r="BY118" s="873"/>
      <c r="BZ118" s="873"/>
      <c r="CA118" s="873" t="s">
        <v>347</v>
      </c>
      <c r="CB118" s="873"/>
      <c r="CC118" s="873"/>
      <c r="CD118" s="873"/>
      <c r="CE118" s="873"/>
      <c r="CF118" s="903" t="s">
        <v>347</v>
      </c>
      <c r="CG118" s="904"/>
      <c r="CH118" s="904"/>
      <c r="CI118" s="904"/>
      <c r="CJ118" s="904"/>
      <c r="CK118" s="955"/>
      <c r="CL118" s="849"/>
      <c r="CM118" s="843" t="s">
        <v>404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383</v>
      </c>
      <c r="DH118" s="808"/>
      <c r="DI118" s="808"/>
      <c r="DJ118" s="808"/>
      <c r="DK118" s="809"/>
      <c r="DL118" s="810" t="s">
        <v>347</v>
      </c>
      <c r="DM118" s="808"/>
      <c r="DN118" s="808"/>
      <c r="DO118" s="808"/>
      <c r="DP118" s="809"/>
      <c r="DQ118" s="810" t="s">
        <v>377</v>
      </c>
      <c r="DR118" s="808"/>
      <c r="DS118" s="808"/>
      <c r="DT118" s="808"/>
      <c r="DU118" s="809"/>
      <c r="DV118" s="852" t="s">
        <v>377</v>
      </c>
      <c r="DW118" s="853"/>
      <c r="DX118" s="853"/>
      <c r="DY118" s="853"/>
      <c r="DZ118" s="854"/>
    </row>
    <row r="119" spans="1:130" s="226" customFormat="1" ht="26.25" customHeight="1" x14ac:dyDescent="0.15">
      <c r="A119" s="846" t="s">
        <v>371</v>
      </c>
      <c r="B119" s="847"/>
      <c r="C119" s="888" t="s">
        <v>372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383</v>
      </c>
      <c r="AB119" s="917"/>
      <c r="AC119" s="917"/>
      <c r="AD119" s="917"/>
      <c r="AE119" s="918"/>
      <c r="AF119" s="919" t="s">
        <v>377</v>
      </c>
      <c r="AG119" s="917"/>
      <c r="AH119" s="917"/>
      <c r="AI119" s="917"/>
      <c r="AJ119" s="918"/>
      <c r="AK119" s="919" t="s">
        <v>395</v>
      </c>
      <c r="AL119" s="917"/>
      <c r="AM119" s="917"/>
      <c r="AN119" s="917"/>
      <c r="AO119" s="918"/>
      <c r="AP119" s="920" t="s">
        <v>347</v>
      </c>
      <c r="AQ119" s="921"/>
      <c r="AR119" s="921"/>
      <c r="AS119" s="921"/>
      <c r="AT119" s="922"/>
      <c r="AU119" s="962"/>
      <c r="AV119" s="963"/>
      <c r="AW119" s="963"/>
      <c r="AX119" s="963"/>
      <c r="AY119" s="963"/>
      <c r="AZ119" s="247" t="s">
        <v>186</v>
      </c>
      <c r="BA119" s="247"/>
      <c r="BB119" s="247"/>
      <c r="BC119" s="247"/>
      <c r="BD119" s="247"/>
      <c r="BE119" s="247"/>
      <c r="BF119" s="247"/>
      <c r="BG119" s="247"/>
      <c r="BH119" s="247"/>
      <c r="BI119" s="247"/>
      <c r="BJ119" s="247"/>
      <c r="BK119" s="247"/>
      <c r="BL119" s="247"/>
      <c r="BM119" s="247"/>
      <c r="BN119" s="247"/>
      <c r="BO119" s="905" t="s">
        <v>405</v>
      </c>
      <c r="BP119" s="906"/>
      <c r="BQ119" s="907">
        <v>83296526</v>
      </c>
      <c r="BR119" s="873"/>
      <c r="BS119" s="873"/>
      <c r="BT119" s="873"/>
      <c r="BU119" s="873"/>
      <c r="BV119" s="873">
        <v>85240982</v>
      </c>
      <c r="BW119" s="873"/>
      <c r="BX119" s="873"/>
      <c r="BY119" s="873"/>
      <c r="BZ119" s="873"/>
      <c r="CA119" s="873">
        <v>85482084</v>
      </c>
      <c r="CB119" s="873"/>
      <c r="CC119" s="873"/>
      <c r="CD119" s="873"/>
      <c r="CE119" s="873"/>
      <c r="CF119" s="776"/>
      <c r="CG119" s="777"/>
      <c r="CH119" s="777"/>
      <c r="CI119" s="777"/>
      <c r="CJ119" s="862"/>
      <c r="CK119" s="956"/>
      <c r="CL119" s="851"/>
      <c r="CM119" s="866" t="s">
        <v>406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347</v>
      </c>
      <c r="DH119" s="792"/>
      <c r="DI119" s="792"/>
      <c r="DJ119" s="792"/>
      <c r="DK119" s="793"/>
      <c r="DL119" s="794" t="s">
        <v>375</v>
      </c>
      <c r="DM119" s="792"/>
      <c r="DN119" s="792"/>
      <c r="DO119" s="792"/>
      <c r="DP119" s="793"/>
      <c r="DQ119" s="794" t="s">
        <v>347</v>
      </c>
      <c r="DR119" s="792"/>
      <c r="DS119" s="792"/>
      <c r="DT119" s="792"/>
      <c r="DU119" s="793"/>
      <c r="DV119" s="876" t="s">
        <v>347</v>
      </c>
      <c r="DW119" s="877"/>
      <c r="DX119" s="877"/>
      <c r="DY119" s="877"/>
      <c r="DZ119" s="878"/>
    </row>
    <row r="120" spans="1:130" s="226" customFormat="1" ht="26.25" customHeight="1" x14ac:dyDescent="0.15">
      <c r="A120" s="848"/>
      <c r="B120" s="849"/>
      <c r="C120" s="843" t="s">
        <v>380</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377</v>
      </c>
      <c r="AB120" s="808"/>
      <c r="AC120" s="808"/>
      <c r="AD120" s="808"/>
      <c r="AE120" s="809"/>
      <c r="AF120" s="810" t="s">
        <v>375</v>
      </c>
      <c r="AG120" s="808"/>
      <c r="AH120" s="808"/>
      <c r="AI120" s="808"/>
      <c r="AJ120" s="809"/>
      <c r="AK120" s="810" t="s">
        <v>347</v>
      </c>
      <c r="AL120" s="808"/>
      <c r="AM120" s="808"/>
      <c r="AN120" s="808"/>
      <c r="AO120" s="809"/>
      <c r="AP120" s="852" t="s">
        <v>347</v>
      </c>
      <c r="AQ120" s="853"/>
      <c r="AR120" s="853"/>
      <c r="AS120" s="853"/>
      <c r="AT120" s="854"/>
      <c r="AU120" s="908" t="s">
        <v>407</v>
      </c>
      <c r="AV120" s="909"/>
      <c r="AW120" s="909"/>
      <c r="AX120" s="909"/>
      <c r="AY120" s="910"/>
      <c r="AZ120" s="888" t="s">
        <v>408</v>
      </c>
      <c r="BA120" s="836"/>
      <c r="BB120" s="836"/>
      <c r="BC120" s="836"/>
      <c r="BD120" s="836"/>
      <c r="BE120" s="836"/>
      <c r="BF120" s="836"/>
      <c r="BG120" s="836"/>
      <c r="BH120" s="836"/>
      <c r="BI120" s="836"/>
      <c r="BJ120" s="836"/>
      <c r="BK120" s="836"/>
      <c r="BL120" s="836"/>
      <c r="BM120" s="836"/>
      <c r="BN120" s="836"/>
      <c r="BO120" s="836"/>
      <c r="BP120" s="837"/>
      <c r="BQ120" s="889">
        <v>8464405</v>
      </c>
      <c r="BR120" s="870"/>
      <c r="BS120" s="870"/>
      <c r="BT120" s="870"/>
      <c r="BU120" s="870"/>
      <c r="BV120" s="870">
        <v>8019394</v>
      </c>
      <c r="BW120" s="870"/>
      <c r="BX120" s="870"/>
      <c r="BY120" s="870"/>
      <c r="BZ120" s="870"/>
      <c r="CA120" s="870">
        <v>8692162</v>
      </c>
      <c r="CB120" s="870"/>
      <c r="CC120" s="870"/>
      <c r="CD120" s="870"/>
      <c r="CE120" s="870"/>
      <c r="CF120" s="894">
        <v>38.4</v>
      </c>
      <c r="CG120" s="895"/>
      <c r="CH120" s="895"/>
      <c r="CI120" s="895"/>
      <c r="CJ120" s="895"/>
      <c r="CK120" s="896" t="s">
        <v>409</v>
      </c>
      <c r="CL120" s="880"/>
      <c r="CM120" s="880"/>
      <c r="CN120" s="880"/>
      <c r="CO120" s="881"/>
      <c r="CP120" s="900" t="s">
        <v>341</v>
      </c>
      <c r="CQ120" s="901"/>
      <c r="CR120" s="901"/>
      <c r="CS120" s="901"/>
      <c r="CT120" s="901"/>
      <c r="CU120" s="901"/>
      <c r="CV120" s="901"/>
      <c r="CW120" s="901"/>
      <c r="CX120" s="901"/>
      <c r="CY120" s="901"/>
      <c r="CZ120" s="901"/>
      <c r="DA120" s="901"/>
      <c r="DB120" s="901"/>
      <c r="DC120" s="901"/>
      <c r="DD120" s="901"/>
      <c r="DE120" s="901"/>
      <c r="DF120" s="902"/>
      <c r="DG120" s="889" t="s">
        <v>373</v>
      </c>
      <c r="DH120" s="870"/>
      <c r="DI120" s="870"/>
      <c r="DJ120" s="870"/>
      <c r="DK120" s="870"/>
      <c r="DL120" s="870">
        <v>25702482</v>
      </c>
      <c r="DM120" s="870"/>
      <c r="DN120" s="870"/>
      <c r="DO120" s="870"/>
      <c r="DP120" s="870"/>
      <c r="DQ120" s="870">
        <v>23382866</v>
      </c>
      <c r="DR120" s="870"/>
      <c r="DS120" s="870"/>
      <c r="DT120" s="870"/>
      <c r="DU120" s="870"/>
      <c r="DV120" s="871">
        <v>103.2</v>
      </c>
      <c r="DW120" s="871"/>
      <c r="DX120" s="871"/>
      <c r="DY120" s="871"/>
      <c r="DZ120" s="872"/>
    </row>
    <row r="121" spans="1:130" s="226" customFormat="1" ht="26.25" customHeight="1" x14ac:dyDescent="0.15">
      <c r="A121" s="848"/>
      <c r="B121" s="849"/>
      <c r="C121" s="891" t="s">
        <v>410</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373</v>
      </c>
      <c r="AB121" s="808"/>
      <c r="AC121" s="808"/>
      <c r="AD121" s="808"/>
      <c r="AE121" s="809"/>
      <c r="AF121" s="810" t="s">
        <v>347</v>
      </c>
      <c r="AG121" s="808"/>
      <c r="AH121" s="808"/>
      <c r="AI121" s="808"/>
      <c r="AJ121" s="809"/>
      <c r="AK121" s="810" t="s">
        <v>347</v>
      </c>
      <c r="AL121" s="808"/>
      <c r="AM121" s="808"/>
      <c r="AN121" s="808"/>
      <c r="AO121" s="809"/>
      <c r="AP121" s="852" t="s">
        <v>347</v>
      </c>
      <c r="AQ121" s="853"/>
      <c r="AR121" s="853"/>
      <c r="AS121" s="853"/>
      <c r="AT121" s="854"/>
      <c r="AU121" s="911"/>
      <c r="AV121" s="912"/>
      <c r="AW121" s="912"/>
      <c r="AX121" s="912"/>
      <c r="AY121" s="913"/>
      <c r="AZ121" s="843" t="s">
        <v>411</v>
      </c>
      <c r="BA121" s="780"/>
      <c r="BB121" s="780"/>
      <c r="BC121" s="780"/>
      <c r="BD121" s="780"/>
      <c r="BE121" s="780"/>
      <c r="BF121" s="780"/>
      <c r="BG121" s="780"/>
      <c r="BH121" s="780"/>
      <c r="BI121" s="780"/>
      <c r="BJ121" s="780"/>
      <c r="BK121" s="780"/>
      <c r="BL121" s="780"/>
      <c r="BM121" s="780"/>
      <c r="BN121" s="780"/>
      <c r="BO121" s="780"/>
      <c r="BP121" s="781"/>
      <c r="BQ121" s="844">
        <v>12752674</v>
      </c>
      <c r="BR121" s="845"/>
      <c r="BS121" s="845"/>
      <c r="BT121" s="845"/>
      <c r="BU121" s="845"/>
      <c r="BV121" s="845">
        <v>12372897</v>
      </c>
      <c r="BW121" s="845"/>
      <c r="BX121" s="845"/>
      <c r="BY121" s="845"/>
      <c r="BZ121" s="845"/>
      <c r="CA121" s="845">
        <v>11710122</v>
      </c>
      <c r="CB121" s="845"/>
      <c r="CC121" s="845"/>
      <c r="CD121" s="845"/>
      <c r="CE121" s="845"/>
      <c r="CF121" s="903">
        <v>51.7</v>
      </c>
      <c r="CG121" s="904"/>
      <c r="CH121" s="904"/>
      <c r="CI121" s="904"/>
      <c r="CJ121" s="904"/>
      <c r="CK121" s="897"/>
      <c r="CL121" s="883"/>
      <c r="CM121" s="883"/>
      <c r="CN121" s="883"/>
      <c r="CO121" s="884"/>
      <c r="CP121" s="863" t="s">
        <v>412</v>
      </c>
      <c r="CQ121" s="864"/>
      <c r="CR121" s="864"/>
      <c r="CS121" s="864"/>
      <c r="CT121" s="864"/>
      <c r="CU121" s="864"/>
      <c r="CV121" s="864"/>
      <c r="CW121" s="864"/>
      <c r="CX121" s="864"/>
      <c r="CY121" s="864"/>
      <c r="CZ121" s="864"/>
      <c r="DA121" s="864"/>
      <c r="DB121" s="864"/>
      <c r="DC121" s="864"/>
      <c r="DD121" s="864"/>
      <c r="DE121" s="864"/>
      <c r="DF121" s="865"/>
      <c r="DG121" s="844">
        <v>7124797</v>
      </c>
      <c r="DH121" s="845"/>
      <c r="DI121" s="845"/>
      <c r="DJ121" s="845"/>
      <c r="DK121" s="845"/>
      <c r="DL121" s="845">
        <v>6197905</v>
      </c>
      <c r="DM121" s="845"/>
      <c r="DN121" s="845"/>
      <c r="DO121" s="845"/>
      <c r="DP121" s="845"/>
      <c r="DQ121" s="845">
        <v>5162100</v>
      </c>
      <c r="DR121" s="845"/>
      <c r="DS121" s="845"/>
      <c r="DT121" s="845"/>
      <c r="DU121" s="845"/>
      <c r="DV121" s="822">
        <v>22.8</v>
      </c>
      <c r="DW121" s="822"/>
      <c r="DX121" s="822"/>
      <c r="DY121" s="822"/>
      <c r="DZ121" s="823"/>
    </row>
    <row r="122" spans="1:130" s="226" customFormat="1" ht="26.25" customHeight="1" x14ac:dyDescent="0.15">
      <c r="A122" s="848"/>
      <c r="B122" s="849"/>
      <c r="C122" s="843" t="s">
        <v>391</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347</v>
      </c>
      <c r="AB122" s="808"/>
      <c r="AC122" s="808"/>
      <c r="AD122" s="808"/>
      <c r="AE122" s="809"/>
      <c r="AF122" s="810" t="s">
        <v>347</v>
      </c>
      <c r="AG122" s="808"/>
      <c r="AH122" s="808"/>
      <c r="AI122" s="808"/>
      <c r="AJ122" s="809"/>
      <c r="AK122" s="810" t="s">
        <v>347</v>
      </c>
      <c r="AL122" s="808"/>
      <c r="AM122" s="808"/>
      <c r="AN122" s="808"/>
      <c r="AO122" s="809"/>
      <c r="AP122" s="852" t="s">
        <v>375</v>
      </c>
      <c r="AQ122" s="853"/>
      <c r="AR122" s="853"/>
      <c r="AS122" s="853"/>
      <c r="AT122" s="854"/>
      <c r="AU122" s="911"/>
      <c r="AV122" s="912"/>
      <c r="AW122" s="912"/>
      <c r="AX122" s="912"/>
      <c r="AY122" s="913"/>
      <c r="AZ122" s="866" t="s">
        <v>413</v>
      </c>
      <c r="BA122" s="867"/>
      <c r="BB122" s="867"/>
      <c r="BC122" s="867"/>
      <c r="BD122" s="867"/>
      <c r="BE122" s="867"/>
      <c r="BF122" s="867"/>
      <c r="BG122" s="867"/>
      <c r="BH122" s="867"/>
      <c r="BI122" s="867"/>
      <c r="BJ122" s="867"/>
      <c r="BK122" s="867"/>
      <c r="BL122" s="867"/>
      <c r="BM122" s="867"/>
      <c r="BN122" s="867"/>
      <c r="BO122" s="867"/>
      <c r="BP122" s="868"/>
      <c r="BQ122" s="907">
        <v>53208106</v>
      </c>
      <c r="BR122" s="873"/>
      <c r="BS122" s="873"/>
      <c r="BT122" s="873"/>
      <c r="BU122" s="873"/>
      <c r="BV122" s="873">
        <v>54842299</v>
      </c>
      <c r="BW122" s="873"/>
      <c r="BX122" s="873"/>
      <c r="BY122" s="873"/>
      <c r="BZ122" s="873"/>
      <c r="CA122" s="873">
        <v>54352749</v>
      </c>
      <c r="CB122" s="873"/>
      <c r="CC122" s="873"/>
      <c r="CD122" s="873"/>
      <c r="CE122" s="873"/>
      <c r="CF122" s="874">
        <v>239.8</v>
      </c>
      <c r="CG122" s="875"/>
      <c r="CH122" s="875"/>
      <c r="CI122" s="875"/>
      <c r="CJ122" s="875"/>
      <c r="CK122" s="897"/>
      <c r="CL122" s="883"/>
      <c r="CM122" s="883"/>
      <c r="CN122" s="883"/>
      <c r="CO122" s="884"/>
      <c r="CP122" s="863" t="s">
        <v>414</v>
      </c>
      <c r="CQ122" s="864"/>
      <c r="CR122" s="864"/>
      <c r="CS122" s="864"/>
      <c r="CT122" s="864"/>
      <c r="CU122" s="864"/>
      <c r="CV122" s="864"/>
      <c r="CW122" s="864"/>
      <c r="CX122" s="864"/>
      <c r="CY122" s="864"/>
      <c r="CZ122" s="864"/>
      <c r="DA122" s="864"/>
      <c r="DB122" s="864"/>
      <c r="DC122" s="864"/>
      <c r="DD122" s="864"/>
      <c r="DE122" s="864"/>
      <c r="DF122" s="865"/>
      <c r="DG122" s="844">
        <v>627361</v>
      </c>
      <c r="DH122" s="845"/>
      <c r="DI122" s="845"/>
      <c r="DJ122" s="845"/>
      <c r="DK122" s="845"/>
      <c r="DL122" s="845">
        <v>463627</v>
      </c>
      <c r="DM122" s="845"/>
      <c r="DN122" s="845"/>
      <c r="DO122" s="845"/>
      <c r="DP122" s="845"/>
      <c r="DQ122" s="845">
        <v>337547</v>
      </c>
      <c r="DR122" s="845"/>
      <c r="DS122" s="845"/>
      <c r="DT122" s="845"/>
      <c r="DU122" s="845"/>
      <c r="DV122" s="822">
        <v>1.5</v>
      </c>
      <c r="DW122" s="822"/>
      <c r="DX122" s="822"/>
      <c r="DY122" s="822"/>
      <c r="DZ122" s="823"/>
    </row>
    <row r="123" spans="1:130" s="226" customFormat="1" ht="26.25" customHeight="1" x14ac:dyDescent="0.15">
      <c r="A123" s="848"/>
      <c r="B123" s="849"/>
      <c r="C123" s="843" t="s">
        <v>398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1828</v>
      </c>
      <c r="AB123" s="808"/>
      <c r="AC123" s="808"/>
      <c r="AD123" s="808"/>
      <c r="AE123" s="809"/>
      <c r="AF123" s="810">
        <v>1828</v>
      </c>
      <c r="AG123" s="808"/>
      <c r="AH123" s="808"/>
      <c r="AI123" s="808"/>
      <c r="AJ123" s="809"/>
      <c r="AK123" s="810">
        <v>1827</v>
      </c>
      <c r="AL123" s="808"/>
      <c r="AM123" s="808"/>
      <c r="AN123" s="808"/>
      <c r="AO123" s="809"/>
      <c r="AP123" s="852">
        <v>0</v>
      </c>
      <c r="AQ123" s="853"/>
      <c r="AR123" s="853"/>
      <c r="AS123" s="853"/>
      <c r="AT123" s="854"/>
      <c r="AU123" s="914"/>
      <c r="AV123" s="915"/>
      <c r="AW123" s="915"/>
      <c r="AX123" s="915"/>
      <c r="AY123" s="915"/>
      <c r="AZ123" s="247" t="s">
        <v>186</v>
      </c>
      <c r="BA123" s="247"/>
      <c r="BB123" s="247"/>
      <c r="BC123" s="247"/>
      <c r="BD123" s="247"/>
      <c r="BE123" s="247"/>
      <c r="BF123" s="247"/>
      <c r="BG123" s="247"/>
      <c r="BH123" s="247"/>
      <c r="BI123" s="247"/>
      <c r="BJ123" s="247"/>
      <c r="BK123" s="247"/>
      <c r="BL123" s="247"/>
      <c r="BM123" s="247"/>
      <c r="BN123" s="247"/>
      <c r="BO123" s="905" t="s">
        <v>415</v>
      </c>
      <c r="BP123" s="906"/>
      <c r="BQ123" s="860">
        <v>74425185</v>
      </c>
      <c r="BR123" s="861"/>
      <c r="BS123" s="861"/>
      <c r="BT123" s="861"/>
      <c r="BU123" s="861"/>
      <c r="BV123" s="861">
        <v>75234590</v>
      </c>
      <c r="BW123" s="861"/>
      <c r="BX123" s="861"/>
      <c r="BY123" s="861"/>
      <c r="BZ123" s="861"/>
      <c r="CA123" s="861">
        <v>74755033</v>
      </c>
      <c r="CB123" s="861"/>
      <c r="CC123" s="861"/>
      <c r="CD123" s="861"/>
      <c r="CE123" s="861"/>
      <c r="CF123" s="776"/>
      <c r="CG123" s="777"/>
      <c r="CH123" s="777"/>
      <c r="CI123" s="777"/>
      <c r="CJ123" s="862"/>
      <c r="CK123" s="897"/>
      <c r="CL123" s="883"/>
      <c r="CM123" s="883"/>
      <c r="CN123" s="883"/>
      <c r="CO123" s="884"/>
      <c r="CP123" s="863" t="s">
        <v>416</v>
      </c>
      <c r="CQ123" s="864"/>
      <c r="CR123" s="864"/>
      <c r="CS123" s="864"/>
      <c r="CT123" s="864"/>
      <c r="CU123" s="864"/>
      <c r="CV123" s="864"/>
      <c r="CW123" s="864"/>
      <c r="CX123" s="864"/>
      <c r="CY123" s="864"/>
      <c r="CZ123" s="864"/>
      <c r="DA123" s="864"/>
      <c r="DB123" s="864"/>
      <c r="DC123" s="864"/>
      <c r="DD123" s="864"/>
      <c r="DE123" s="864"/>
      <c r="DF123" s="865"/>
      <c r="DG123" s="807">
        <v>77490</v>
      </c>
      <c r="DH123" s="808"/>
      <c r="DI123" s="808"/>
      <c r="DJ123" s="808"/>
      <c r="DK123" s="809"/>
      <c r="DL123" s="810">
        <v>101732</v>
      </c>
      <c r="DM123" s="808"/>
      <c r="DN123" s="808"/>
      <c r="DO123" s="808"/>
      <c r="DP123" s="809"/>
      <c r="DQ123" s="810">
        <v>96520</v>
      </c>
      <c r="DR123" s="808"/>
      <c r="DS123" s="808"/>
      <c r="DT123" s="808"/>
      <c r="DU123" s="809"/>
      <c r="DV123" s="852">
        <v>0.4</v>
      </c>
      <c r="DW123" s="853"/>
      <c r="DX123" s="853"/>
      <c r="DY123" s="853"/>
      <c r="DZ123" s="854"/>
    </row>
    <row r="124" spans="1:130" s="226" customFormat="1" ht="26.25" customHeight="1" thickBot="1" x14ac:dyDescent="0.2">
      <c r="A124" s="848"/>
      <c r="B124" s="849"/>
      <c r="C124" s="843" t="s">
        <v>402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395</v>
      </c>
      <c r="AB124" s="808"/>
      <c r="AC124" s="808"/>
      <c r="AD124" s="808"/>
      <c r="AE124" s="809"/>
      <c r="AF124" s="810" t="s">
        <v>347</v>
      </c>
      <c r="AG124" s="808"/>
      <c r="AH124" s="808"/>
      <c r="AI124" s="808"/>
      <c r="AJ124" s="809"/>
      <c r="AK124" s="810" t="s">
        <v>395</v>
      </c>
      <c r="AL124" s="808"/>
      <c r="AM124" s="808"/>
      <c r="AN124" s="808"/>
      <c r="AO124" s="809"/>
      <c r="AP124" s="852" t="s">
        <v>395</v>
      </c>
      <c r="AQ124" s="853"/>
      <c r="AR124" s="853"/>
      <c r="AS124" s="853"/>
      <c r="AT124" s="854"/>
      <c r="AU124" s="855" t="s">
        <v>417</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42.9</v>
      </c>
      <c r="BR124" s="859"/>
      <c r="BS124" s="859"/>
      <c r="BT124" s="859"/>
      <c r="BU124" s="859"/>
      <c r="BV124" s="859">
        <v>46.7</v>
      </c>
      <c r="BW124" s="859"/>
      <c r="BX124" s="859"/>
      <c r="BY124" s="859"/>
      <c r="BZ124" s="859"/>
      <c r="CA124" s="859">
        <v>47.3</v>
      </c>
      <c r="CB124" s="859"/>
      <c r="CC124" s="859"/>
      <c r="CD124" s="859"/>
      <c r="CE124" s="859"/>
      <c r="CF124" s="754"/>
      <c r="CG124" s="755"/>
      <c r="CH124" s="755"/>
      <c r="CI124" s="755"/>
      <c r="CJ124" s="890"/>
      <c r="CK124" s="898"/>
      <c r="CL124" s="898"/>
      <c r="CM124" s="898"/>
      <c r="CN124" s="898"/>
      <c r="CO124" s="899"/>
      <c r="CP124" s="863" t="s">
        <v>418</v>
      </c>
      <c r="CQ124" s="864"/>
      <c r="CR124" s="864"/>
      <c r="CS124" s="864"/>
      <c r="CT124" s="864"/>
      <c r="CU124" s="864"/>
      <c r="CV124" s="864"/>
      <c r="CW124" s="864"/>
      <c r="CX124" s="864"/>
      <c r="CY124" s="864"/>
      <c r="CZ124" s="864"/>
      <c r="DA124" s="864"/>
      <c r="DB124" s="864"/>
      <c r="DC124" s="864"/>
      <c r="DD124" s="864"/>
      <c r="DE124" s="864"/>
      <c r="DF124" s="865"/>
      <c r="DG124" s="791">
        <v>28063183</v>
      </c>
      <c r="DH124" s="792"/>
      <c r="DI124" s="792"/>
      <c r="DJ124" s="792"/>
      <c r="DK124" s="793"/>
      <c r="DL124" s="794">
        <v>39628</v>
      </c>
      <c r="DM124" s="792"/>
      <c r="DN124" s="792"/>
      <c r="DO124" s="792"/>
      <c r="DP124" s="793"/>
      <c r="DQ124" s="794">
        <v>18960</v>
      </c>
      <c r="DR124" s="792"/>
      <c r="DS124" s="792"/>
      <c r="DT124" s="792"/>
      <c r="DU124" s="793"/>
      <c r="DV124" s="876">
        <v>0.1</v>
      </c>
      <c r="DW124" s="877"/>
      <c r="DX124" s="877"/>
      <c r="DY124" s="877"/>
      <c r="DZ124" s="878"/>
    </row>
    <row r="125" spans="1:130" s="226" customFormat="1" ht="26.25" customHeight="1" x14ac:dyDescent="0.15">
      <c r="A125" s="848"/>
      <c r="B125" s="849"/>
      <c r="C125" s="843" t="s">
        <v>404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347</v>
      </c>
      <c r="AB125" s="808"/>
      <c r="AC125" s="808"/>
      <c r="AD125" s="808"/>
      <c r="AE125" s="809"/>
      <c r="AF125" s="810" t="s">
        <v>347</v>
      </c>
      <c r="AG125" s="808"/>
      <c r="AH125" s="808"/>
      <c r="AI125" s="808"/>
      <c r="AJ125" s="809"/>
      <c r="AK125" s="810" t="s">
        <v>347</v>
      </c>
      <c r="AL125" s="808"/>
      <c r="AM125" s="808"/>
      <c r="AN125" s="808"/>
      <c r="AO125" s="809"/>
      <c r="AP125" s="852" t="s">
        <v>347</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419</v>
      </c>
      <c r="CL125" s="880"/>
      <c r="CM125" s="880"/>
      <c r="CN125" s="880"/>
      <c r="CO125" s="881"/>
      <c r="CP125" s="888" t="s">
        <v>420</v>
      </c>
      <c r="CQ125" s="836"/>
      <c r="CR125" s="836"/>
      <c r="CS125" s="836"/>
      <c r="CT125" s="836"/>
      <c r="CU125" s="836"/>
      <c r="CV125" s="836"/>
      <c r="CW125" s="836"/>
      <c r="CX125" s="836"/>
      <c r="CY125" s="836"/>
      <c r="CZ125" s="836"/>
      <c r="DA125" s="836"/>
      <c r="DB125" s="836"/>
      <c r="DC125" s="836"/>
      <c r="DD125" s="836"/>
      <c r="DE125" s="836"/>
      <c r="DF125" s="837"/>
      <c r="DG125" s="889" t="s">
        <v>347</v>
      </c>
      <c r="DH125" s="870"/>
      <c r="DI125" s="870"/>
      <c r="DJ125" s="870"/>
      <c r="DK125" s="870"/>
      <c r="DL125" s="870" t="s">
        <v>347</v>
      </c>
      <c r="DM125" s="870"/>
      <c r="DN125" s="870"/>
      <c r="DO125" s="870"/>
      <c r="DP125" s="870"/>
      <c r="DQ125" s="870" t="s">
        <v>347</v>
      </c>
      <c r="DR125" s="870"/>
      <c r="DS125" s="870"/>
      <c r="DT125" s="870"/>
      <c r="DU125" s="870"/>
      <c r="DV125" s="871" t="s">
        <v>347</v>
      </c>
      <c r="DW125" s="871"/>
      <c r="DX125" s="871"/>
      <c r="DY125" s="871"/>
      <c r="DZ125" s="872"/>
    </row>
    <row r="126" spans="1:130" s="226" customFormat="1" ht="26.25" customHeight="1" thickBot="1" x14ac:dyDescent="0.2">
      <c r="A126" s="848"/>
      <c r="B126" s="849"/>
      <c r="C126" s="843" t="s">
        <v>406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347</v>
      </c>
      <c r="AB126" s="808"/>
      <c r="AC126" s="808"/>
      <c r="AD126" s="808"/>
      <c r="AE126" s="809"/>
      <c r="AF126" s="810" t="s">
        <v>347</v>
      </c>
      <c r="AG126" s="808"/>
      <c r="AH126" s="808"/>
      <c r="AI126" s="808"/>
      <c r="AJ126" s="809"/>
      <c r="AK126" s="810" t="s">
        <v>347</v>
      </c>
      <c r="AL126" s="808"/>
      <c r="AM126" s="808"/>
      <c r="AN126" s="808"/>
      <c r="AO126" s="809"/>
      <c r="AP126" s="852" t="s">
        <v>373</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421</v>
      </c>
      <c r="CQ126" s="780"/>
      <c r="CR126" s="780"/>
      <c r="CS126" s="780"/>
      <c r="CT126" s="780"/>
      <c r="CU126" s="780"/>
      <c r="CV126" s="780"/>
      <c r="CW126" s="780"/>
      <c r="CX126" s="780"/>
      <c r="CY126" s="780"/>
      <c r="CZ126" s="780"/>
      <c r="DA126" s="780"/>
      <c r="DB126" s="780"/>
      <c r="DC126" s="780"/>
      <c r="DD126" s="780"/>
      <c r="DE126" s="780"/>
      <c r="DF126" s="781"/>
      <c r="DG126" s="844" t="s">
        <v>347</v>
      </c>
      <c r="DH126" s="845"/>
      <c r="DI126" s="845"/>
      <c r="DJ126" s="845"/>
      <c r="DK126" s="845"/>
      <c r="DL126" s="845" t="s">
        <v>347</v>
      </c>
      <c r="DM126" s="845"/>
      <c r="DN126" s="845"/>
      <c r="DO126" s="845"/>
      <c r="DP126" s="845"/>
      <c r="DQ126" s="845" t="s">
        <v>347</v>
      </c>
      <c r="DR126" s="845"/>
      <c r="DS126" s="845"/>
      <c r="DT126" s="845"/>
      <c r="DU126" s="845"/>
      <c r="DV126" s="822" t="s">
        <v>374</v>
      </c>
      <c r="DW126" s="822"/>
      <c r="DX126" s="822"/>
      <c r="DY126" s="822"/>
      <c r="DZ126" s="823"/>
    </row>
    <row r="127" spans="1:130" s="226" customFormat="1" ht="26.25" customHeight="1" x14ac:dyDescent="0.15">
      <c r="A127" s="850"/>
      <c r="B127" s="851"/>
      <c r="C127" s="866" t="s">
        <v>422</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347</v>
      </c>
      <c r="AB127" s="808"/>
      <c r="AC127" s="808"/>
      <c r="AD127" s="808"/>
      <c r="AE127" s="809"/>
      <c r="AF127" s="810" t="s">
        <v>347</v>
      </c>
      <c r="AG127" s="808"/>
      <c r="AH127" s="808"/>
      <c r="AI127" s="808"/>
      <c r="AJ127" s="809"/>
      <c r="AK127" s="810" t="s">
        <v>347</v>
      </c>
      <c r="AL127" s="808"/>
      <c r="AM127" s="808"/>
      <c r="AN127" s="808"/>
      <c r="AO127" s="809"/>
      <c r="AP127" s="852" t="s">
        <v>347</v>
      </c>
      <c r="AQ127" s="853"/>
      <c r="AR127" s="853"/>
      <c r="AS127" s="853"/>
      <c r="AT127" s="854"/>
      <c r="AU127" s="228"/>
      <c r="AV127" s="228"/>
      <c r="AW127" s="228"/>
      <c r="AX127" s="869" t="s">
        <v>423</v>
      </c>
      <c r="AY127" s="840"/>
      <c r="AZ127" s="840"/>
      <c r="BA127" s="840"/>
      <c r="BB127" s="840"/>
      <c r="BC127" s="840"/>
      <c r="BD127" s="840"/>
      <c r="BE127" s="841"/>
      <c r="BF127" s="839" t="s">
        <v>424</v>
      </c>
      <c r="BG127" s="840"/>
      <c r="BH127" s="840"/>
      <c r="BI127" s="840"/>
      <c r="BJ127" s="840"/>
      <c r="BK127" s="840"/>
      <c r="BL127" s="841"/>
      <c r="BM127" s="839" t="s">
        <v>425</v>
      </c>
      <c r="BN127" s="840"/>
      <c r="BO127" s="840"/>
      <c r="BP127" s="840"/>
      <c r="BQ127" s="840"/>
      <c r="BR127" s="840"/>
      <c r="BS127" s="841"/>
      <c r="BT127" s="839" t="s">
        <v>426</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427</v>
      </c>
      <c r="CQ127" s="780"/>
      <c r="CR127" s="780"/>
      <c r="CS127" s="780"/>
      <c r="CT127" s="780"/>
      <c r="CU127" s="780"/>
      <c r="CV127" s="780"/>
      <c r="CW127" s="780"/>
      <c r="CX127" s="780"/>
      <c r="CY127" s="780"/>
      <c r="CZ127" s="780"/>
      <c r="DA127" s="780"/>
      <c r="DB127" s="780"/>
      <c r="DC127" s="780"/>
      <c r="DD127" s="780"/>
      <c r="DE127" s="780"/>
      <c r="DF127" s="781"/>
      <c r="DG127" s="844" t="s">
        <v>347</v>
      </c>
      <c r="DH127" s="845"/>
      <c r="DI127" s="845"/>
      <c r="DJ127" s="845"/>
      <c r="DK127" s="845"/>
      <c r="DL127" s="845" t="s">
        <v>347</v>
      </c>
      <c r="DM127" s="845"/>
      <c r="DN127" s="845"/>
      <c r="DO127" s="845"/>
      <c r="DP127" s="845"/>
      <c r="DQ127" s="845" t="s">
        <v>374</v>
      </c>
      <c r="DR127" s="845"/>
      <c r="DS127" s="845"/>
      <c r="DT127" s="845"/>
      <c r="DU127" s="845"/>
      <c r="DV127" s="822" t="s">
        <v>374</v>
      </c>
      <c r="DW127" s="822"/>
      <c r="DX127" s="822"/>
      <c r="DY127" s="822"/>
      <c r="DZ127" s="823"/>
    </row>
    <row r="128" spans="1:130" s="226" customFormat="1" ht="26.25" customHeight="1" thickBot="1" x14ac:dyDescent="0.2">
      <c r="A128" s="824" t="s">
        <v>428</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429</v>
      </c>
      <c r="X128" s="826"/>
      <c r="Y128" s="826"/>
      <c r="Z128" s="827"/>
      <c r="AA128" s="828">
        <v>1268083</v>
      </c>
      <c r="AB128" s="829"/>
      <c r="AC128" s="829"/>
      <c r="AD128" s="829"/>
      <c r="AE128" s="830"/>
      <c r="AF128" s="831">
        <v>1083212</v>
      </c>
      <c r="AG128" s="829"/>
      <c r="AH128" s="829"/>
      <c r="AI128" s="829"/>
      <c r="AJ128" s="830"/>
      <c r="AK128" s="831">
        <v>1024226</v>
      </c>
      <c r="AL128" s="829"/>
      <c r="AM128" s="829"/>
      <c r="AN128" s="829"/>
      <c r="AO128" s="830"/>
      <c r="AP128" s="832"/>
      <c r="AQ128" s="833"/>
      <c r="AR128" s="833"/>
      <c r="AS128" s="833"/>
      <c r="AT128" s="834"/>
      <c r="AU128" s="228"/>
      <c r="AV128" s="228"/>
      <c r="AW128" s="228"/>
      <c r="AX128" s="835" t="s">
        <v>430</v>
      </c>
      <c r="AY128" s="836"/>
      <c r="AZ128" s="836"/>
      <c r="BA128" s="836"/>
      <c r="BB128" s="836"/>
      <c r="BC128" s="836"/>
      <c r="BD128" s="836"/>
      <c r="BE128" s="837"/>
      <c r="BF128" s="814" t="s">
        <v>347</v>
      </c>
      <c r="BG128" s="815"/>
      <c r="BH128" s="815"/>
      <c r="BI128" s="815"/>
      <c r="BJ128" s="815"/>
      <c r="BK128" s="815"/>
      <c r="BL128" s="838"/>
      <c r="BM128" s="814">
        <v>11.98</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431</v>
      </c>
      <c r="CQ128" s="758"/>
      <c r="CR128" s="758"/>
      <c r="CS128" s="758"/>
      <c r="CT128" s="758"/>
      <c r="CU128" s="758"/>
      <c r="CV128" s="758"/>
      <c r="CW128" s="758"/>
      <c r="CX128" s="758"/>
      <c r="CY128" s="758"/>
      <c r="CZ128" s="758"/>
      <c r="DA128" s="758"/>
      <c r="DB128" s="758"/>
      <c r="DC128" s="758"/>
      <c r="DD128" s="758"/>
      <c r="DE128" s="758"/>
      <c r="DF128" s="759"/>
      <c r="DG128" s="818">
        <v>239</v>
      </c>
      <c r="DH128" s="819"/>
      <c r="DI128" s="819"/>
      <c r="DJ128" s="819"/>
      <c r="DK128" s="819"/>
      <c r="DL128" s="819" t="s">
        <v>324</v>
      </c>
      <c r="DM128" s="819"/>
      <c r="DN128" s="819"/>
      <c r="DO128" s="819"/>
      <c r="DP128" s="819"/>
      <c r="DQ128" s="819" t="s">
        <v>432</v>
      </c>
      <c r="DR128" s="819"/>
      <c r="DS128" s="819"/>
      <c r="DT128" s="819"/>
      <c r="DU128" s="819"/>
      <c r="DV128" s="820" t="s">
        <v>347</v>
      </c>
      <c r="DW128" s="820"/>
      <c r="DX128" s="820"/>
      <c r="DY128" s="820"/>
      <c r="DZ128" s="821"/>
    </row>
    <row r="129" spans="1:131" s="226"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433</v>
      </c>
      <c r="X129" s="805"/>
      <c r="Y129" s="805"/>
      <c r="Z129" s="806"/>
      <c r="AA129" s="807">
        <v>24647080</v>
      </c>
      <c r="AB129" s="808"/>
      <c r="AC129" s="808"/>
      <c r="AD129" s="808"/>
      <c r="AE129" s="809"/>
      <c r="AF129" s="810">
        <v>25379344</v>
      </c>
      <c r="AG129" s="808"/>
      <c r="AH129" s="808"/>
      <c r="AI129" s="808"/>
      <c r="AJ129" s="809"/>
      <c r="AK129" s="810">
        <v>26658768</v>
      </c>
      <c r="AL129" s="808"/>
      <c r="AM129" s="808"/>
      <c r="AN129" s="808"/>
      <c r="AO129" s="809"/>
      <c r="AP129" s="811"/>
      <c r="AQ129" s="812"/>
      <c r="AR129" s="812"/>
      <c r="AS129" s="812"/>
      <c r="AT129" s="813"/>
      <c r="AU129" s="229"/>
      <c r="AV129" s="229"/>
      <c r="AW129" s="229"/>
      <c r="AX129" s="779" t="s">
        <v>434</v>
      </c>
      <c r="AY129" s="780"/>
      <c r="AZ129" s="780"/>
      <c r="BA129" s="780"/>
      <c r="BB129" s="780"/>
      <c r="BC129" s="780"/>
      <c r="BD129" s="780"/>
      <c r="BE129" s="781"/>
      <c r="BF129" s="798" t="s">
        <v>374</v>
      </c>
      <c r="BG129" s="799"/>
      <c r="BH129" s="799"/>
      <c r="BI129" s="799"/>
      <c r="BJ129" s="799"/>
      <c r="BK129" s="799"/>
      <c r="BL129" s="800"/>
      <c r="BM129" s="798">
        <v>16.98</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435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436</v>
      </c>
      <c r="X130" s="805"/>
      <c r="Y130" s="805"/>
      <c r="Z130" s="806"/>
      <c r="AA130" s="807">
        <v>3985490</v>
      </c>
      <c r="AB130" s="808"/>
      <c r="AC130" s="808"/>
      <c r="AD130" s="808"/>
      <c r="AE130" s="809"/>
      <c r="AF130" s="810">
        <v>3986076</v>
      </c>
      <c r="AG130" s="808"/>
      <c r="AH130" s="808"/>
      <c r="AI130" s="808"/>
      <c r="AJ130" s="809"/>
      <c r="AK130" s="810">
        <v>3995173</v>
      </c>
      <c r="AL130" s="808"/>
      <c r="AM130" s="808"/>
      <c r="AN130" s="808"/>
      <c r="AO130" s="809"/>
      <c r="AP130" s="811"/>
      <c r="AQ130" s="812"/>
      <c r="AR130" s="812"/>
      <c r="AS130" s="812"/>
      <c r="AT130" s="813"/>
      <c r="AU130" s="229"/>
      <c r="AV130" s="229"/>
      <c r="AW130" s="229"/>
      <c r="AX130" s="779" t="s">
        <v>437</v>
      </c>
      <c r="AY130" s="780"/>
      <c r="AZ130" s="780"/>
      <c r="BA130" s="780"/>
      <c r="BB130" s="780"/>
      <c r="BC130" s="780"/>
      <c r="BD130" s="780"/>
      <c r="BE130" s="781"/>
      <c r="BF130" s="782">
        <v>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438</v>
      </c>
      <c r="X131" s="789"/>
      <c r="Y131" s="789"/>
      <c r="Z131" s="790"/>
      <c r="AA131" s="791">
        <v>20661590</v>
      </c>
      <c r="AB131" s="792"/>
      <c r="AC131" s="792"/>
      <c r="AD131" s="792"/>
      <c r="AE131" s="793"/>
      <c r="AF131" s="794">
        <v>21393268</v>
      </c>
      <c r="AG131" s="792"/>
      <c r="AH131" s="792"/>
      <c r="AI131" s="792"/>
      <c r="AJ131" s="793"/>
      <c r="AK131" s="794">
        <v>22663595</v>
      </c>
      <c r="AL131" s="792"/>
      <c r="AM131" s="792"/>
      <c r="AN131" s="792"/>
      <c r="AO131" s="793"/>
      <c r="AP131" s="795"/>
      <c r="AQ131" s="796"/>
      <c r="AR131" s="796"/>
      <c r="AS131" s="796"/>
      <c r="AT131" s="797"/>
      <c r="AU131" s="229"/>
      <c r="AV131" s="229"/>
      <c r="AW131" s="229"/>
      <c r="AX131" s="757" t="s">
        <v>439</v>
      </c>
      <c r="AY131" s="758"/>
      <c r="AZ131" s="758"/>
      <c r="BA131" s="758"/>
      <c r="BB131" s="758"/>
      <c r="BC131" s="758"/>
      <c r="BD131" s="758"/>
      <c r="BE131" s="759"/>
      <c r="BF131" s="760">
        <v>47.3</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440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441</v>
      </c>
      <c r="W132" s="770"/>
      <c r="X132" s="770"/>
      <c r="Y132" s="770"/>
      <c r="Z132" s="771"/>
      <c r="AA132" s="772">
        <v>5.3441143689999997</v>
      </c>
      <c r="AB132" s="773"/>
      <c r="AC132" s="773"/>
      <c r="AD132" s="773"/>
      <c r="AE132" s="774"/>
      <c r="AF132" s="775">
        <v>6.3863267639999997</v>
      </c>
      <c r="AG132" s="773"/>
      <c r="AH132" s="773"/>
      <c r="AI132" s="773"/>
      <c r="AJ132" s="774"/>
      <c r="AK132" s="775">
        <v>6.2757342779999998</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442</v>
      </c>
      <c r="W133" s="749"/>
      <c r="X133" s="749"/>
      <c r="Y133" s="749"/>
      <c r="Z133" s="750"/>
      <c r="AA133" s="751">
        <v>7.3</v>
      </c>
      <c r="AB133" s="752"/>
      <c r="AC133" s="752"/>
      <c r="AD133" s="752"/>
      <c r="AE133" s="753"/>
      <c r="AF133" s="751">
        <v>6.6</v>
      </c>
      <c r="AG133" s="752"/>
      <c r="AH133" s="752"/>
      <c r="AI133" s="752"/>
      <c r="AJ133" s="753"/>
      <c r="AK133" s="751">
        <v>6</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u8YMMmvfr+lwQFFe0abYmg5ph9we9H4F/i3UKoq9Iojl8R0kaNjych7fBL7+P2gu1H11QRZ0DdREzpA/07PTw==" saltValue="aBThAHGmGgb/ZUmPsHeoE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443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XxIZTheKM+SK0QmOdOXRkiDhuyJ7wIiC//u0DHdpKXWUv3eqZpZy4pp0crw/1P4w9CVToKhRVcIgl70OVcfjg==" saltValue="oOJW0sbAomWKwTSLZSSD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444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9" t="s">
        <v>446</v>
      </c>
      <c r="AP7" s="268"/>
      <c r="AQ7" s="269" t="s">
        <v>447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50"/>
      <c r="AP8" s="274" t="s">
        <v>448</v>
      </c>
      <c r="AQ8" s="275" t="s">
        <v>449</v>
      </c>
      <c r="AR8" s="276" t="s">
        <v>450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1" t="s">
        <v>451</v>
      </c>
      <c r="AL9" s="1162"/>
      <c r="AM9" s="1162"/>
      <c r="AN9" s="1163"/>
      <c r="AO9" s="277">
        <v>8522173</v>
      </c>
      <c r="AP9" s="277">
        <v>76222</v>
      </c>
      <c r="AQ9" s="278">
        <v>66231</v>
      </c>
      <c r="AR9" s="279">
        <v>15.1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1" t="s">
        <v>452</v>
      </c>
      <c r="AL10" s="1162"/>
      <c r="AM10" s="1162"/>
      <c r="AN10" s="1163"/>
      <c r="AO10" s="280">
        <v>73492</v>
      </c>
      <c r="AP10" s="280">
        <v>657</v>
      </c>
      <c r="AQ10" s="281">
        <v>3837</v>
      </c>
      <c r="AR10" s="282">
        <v>-82.9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1" t="s">
        <v>453</v>
      </c>
      <c r="AL11" s="1162"/>
      <c r="AM11" s="1162"/>
      <c r="AN11" s="1163"/>
      <c r="AO11" s="280">
        <v>279815</v>
      </c>
      <c r="AP11" s="280">
        <v>2503</v>
      </c>
      <c r="AQ11" s="281">
        <v>2036</v>
      </c>
      <c r="AR11" s="282">
        <v>22.9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1" t="s">
        <v>454</v>
      </c>
      <c r="AL12" s="1162"/>
      <c r="AM12" s="1162"/>
      <c r="AN12" s="1163"/>
      <c r="AO12" s="280" t="s">
        <v>455</v>
      </c>
      <c r="AP12" s="280" t="s">
        <v>455</v>
      </c>
      <c r="AQ12" s="281">
        <v>22</v>
      </c>
      <c r="AR12" s="282" t="s">
        <v>455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1" t="s">
        <v>456</v>
      </c>
      <c r="AL13" s="1162"/>
      <c r="AM13" s="1162"/>
      <c r="AN13" s="1163"/>
      <c r="AO13" s="280">
        <v>92680</v>
      </c>
      <c r="AP13" s="280">
        <v>829</v>
      </c>
      <c r="AQ13" s="281">
        <v>2446</v>
      </c>
      <c r="AR13" s="282">
        <v>-66.099999999999994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1" t="s">
        <v>457</v>
      </c>
      <c r="AL14" s="1162"/>
      <c r="AM14" s="1162"/>
      <c r="AN14" s="1163"/>
      <c r="AO14" s="280">
        <v>87169</v>
      </c>
      <c r="AP14" s="280">
        <v>780</v>
      </c>
      <c r="AQ14" s="281">
        <v>1539</v>
      </c>
      <c r="AR14" s="282">
        <v>-49.3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4" t="s">
        <v>458</v>
      </c>
      <c r="AL15" s="1165"/>
      <c r="AM15" s="1165"/>
      <c r="AN15" s="1166"/>
      <c r="AO15" s="280">
        <v>-548174</v>
      </c>
      <c r="AP15" s="280">
        <v>-4903</v>
      </c>
      <c r="AQ15" s="281">
        <v>-4027</v>
      </c>
      <c r="AR15" s="282">
        <v>21.8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4" t="s">
        <v>186</v>
      </c>
      <c r="AL16" s="1165"/>
      <c r="AM16" s="1165"/>
      <c r="AN16" s="1166"/>
      <c r="AO16" s="280">
        <v>8507155</v>
      </c>
      <c r="AP16" s="280">
        <v>76088</v>
      </c>
      <c r="AQ16" s="281">
        <v>72085</v>
      </c>
      <c r="AR16" s="282">
        <v>5.6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460</v>
      </c>
      <c r="AP20" s="289" t="s">
        <v>461</v>
      </c>
      <c r="AQ20" s="290" t="s">
        <v>462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7" t="s">
        <v>463</v>
      </c>
      <c r="AL21" s="1168"/>
      <c r="AM21" s="1168"/>
      <c r="AN21" s="1169"/>
      <c r="AO21" s="293">
        <v>7.92</v>
      </c>
      <c r="AP21" s="294">
        <v>6.79</v>
      </c>
      <c r="AQ21" s="295">
        <v>1.1299999999999999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7" t="s">
        <v>464</v>
      </c>
      <c r="AL22" s="1168"/>
      <c r="AM22" s="1168"/>
      <c r="AN22" s="1169"/>
      <c r="AO22" s="298">
        <v>98</v>
      </c>
      <c r="AP22" s="299">
        <v>99.5</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60" t="s">
        <v>465</v>
      </c>
      <c r="B26" s="1160"/>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0"/>
      <c r="AO26" s="1160"/>
      <c r="AP26" s="1160"/>
      <c r="AQ26" s="1160"/>
      <c r="AR26" s="1160"/>
      <c r="AS26" s="1160"/>
      <c r="AT26" s="263"/>
    </row>
    <row r="27" spans="1:46" x14ac:dyDescent="0.15">
      <c r="A27" s="305"/>
      <c r="AO27" s="258"/>
      <c r="AP27" s="258"/>
      <c r="AQ27" s="258"/>
      <c r="AR27" s="258"/>
      <c r="AS27" s="258"/>
      <c r="AT27" s="258"/>
    </row>
    <row r="28" spans="1:46" ht="17.25" x14ac:dyDescent="0.15">
      <c r="A28" s="259" t="s">
        <v>466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9" t="s">
        <v>446</v>
      </c>
      <c r="AP30" s="268"/>
      <c r="AQ30" s="269" t="s">
        <v>447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50"/>
      <c r="AP31" s="274" t="s">
        <v>448</v>
      </c>
      <c r="AQ31" s="275" t="s">
        <v>449</v>
      </c>
      <c r="AR31" s="276" t="s">
        <v>450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1" t="s">
        <v>468</v>
      </c>
      <c r="AL32" s="1152"/>
      <c r="AM32" s="1152"/>
      <c r="AN32" s="1153"/>
      <c r="AO32" s="308">
        <v>3686730</v>
      </c>
      <c r="AP32" s="308">
        <v>32974</v>
      </c>
      <c r="AQ32" s="309">
        <v>37860</v>
      </c>
      <c r="AR32" s="310">
        <v>-12.9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1" t="s">
        <v>469</v>
      </c>
      <c r="AL33" s="1152"/>
      <c r="AM33" s="1152"/>
      <c r="AN33" s="1153"/>
      <c r="AO33" s="308" t="s">
        <v>455</v>
      </c>
      <c r="AP33" s="308" t="s">
        <v>455</v>
      </c>
      <c r="AQ33" s="309" t="s">
        <v>455</v>
      </c>
      <c r="AR33" s="310" t="s">
        <v>455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1" t="s">
        <v>470</v>
      </c>
      <c r="AL34" s="1152"/>
      <c r="AM34" s="1152"/>
      <c r="AN34" s="1153"/>
      <c r="AO34" s="308" t="s">
        <v>455</v>
      </c>
      <c r="AP34" s="308" t="s">
        <v>455</v>
      </c>
      <c r="AQ34" s="309">
        <v>17</v>
      </c>
      <c r="AR34" s="310" t="s">
        <v>455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1" t="s">
        <v>471</v>
      </c>
      <c r="AL35" s="1152"/>
      <c r="AM35" s="1152"/>
      <c r="AN35" s="1153"/>
      <c r="AO35" s="308">
        <v>2752746</v>
      </c>
      <c r="AP35" s="308">
        <v>24621</v>
      </c>
      <c r="AQ35" s="309">
        <v>11532</v>
      </c>
      <c r="AR35" s="310">
        <v>113.5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1" t="s">
        <v>472</v>
      </c>
      <c r="AL36" s="1152"/>
      <c r="AM36" s="1152"/>
      <c r="AN36" s="1153"/>
      <c r="AO36" s="308">
        <v>403</v>
      </c>
      <c r="AP36" s="308">
        <v>4</v>
      </c>
      <c r="AQ36" s="309">
        <v>1356</v>
      </c>
      <c r="AR36" s="310">
        <v>-99.7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1" t="s">
        <v>473</v>
      </c>
      <c r="AL37" s="1152"/>
      <c r="AM37" s="1152"/>
      <c r="AN37" s="1153"/>
      <c r="AO37" s="308">
        <v>1827</v>
      </c>
      <c r="AP37" s="308">
        <v>16</v>
      </c>
      <c r="AQ37" s="309">
        <v>431</v>
      </c>
      <c r="AR37" s="310">
        <v>-96.3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4" t="s">
        <v>474</v>
      </c>
      <c r="AL38" s="1155"/>
      <c r="AM38" s="1155"/>
      <c r="AN38" s="1156"/>
      <c r="AO38" s="311" t="s">
        <v>455</v>
      </c>
      <c r="AP38" s="311" t="s">
        <v>455</v>
      </c>
      <c r="AQ38" s="312">
        <v>0</v>
      </c>
      <c r="AR38" s="300" t="s">
        <v>455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4" t="s">
        <v>475</v>
      </c>
      <c r="AL39" s="1155"/>
      <c r="AM39" s="1155"/>
      <c r="AN39" s="1156"/>
      <c r="AO39" s="308">
        <v>-1024226</v>
      </c>
      <c r="AP39" s="308">
        <v>-9161</v>
      </c>
      <c r="AQ39" s="309">
        <v>-7223</v>
      </c>
      <c r="AR39" s="310">
        <v>26.8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1" t="s">
        <v>476</v>
      </c>
      <c r="AL40" s="1152"/>
      <c r="AM40" s="1152"/>
      <c r="AN40" s="1153"/>
      <c r="AO40" s="308">
        <v>-3995173</v>
      </c>
      <c r="AP40" s="308">
        <v>-35733</v>
      </c>
      <c r="AQ40" s="309">
        <v>-33224</v>
      </c>
      <c r="AR40" s="310">
        <v>7.6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7" t="s">
        <v>262</v>
      </c>
      <c r="AL41" s="1158"/>
      <c r="AM41" s="1158"/>
      <c r="AN41" s="1159"/>
      <c r="AO41" s="308">
        <v>1422307</v>
      </c>
      <c r="AP41" s="308">
        <v>12721</v>
      </c>
      <c r="AQ41" s="309">
        <v>10748</v>
      </c>
      <c r="AR41" s="310">
        <v>18.399999999999999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4" t="s">
        <v>446</v>
      </c>
      <c r="AN49" s="1146" t="s">
        <v>480</v>
      </c>
      <c r="AO49" s="1147"/>
      <c r="AP49" s="1147"/>
      <c r="AQ49" s="1147"/>
      <c r="AR49" s="114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5"/>
      <c r="AN50" s="324" t="s">
        <v>481</v>
      </c>
      <c r="AO50" s="325" t="s">
        <v>482</v>
      </c>
      <c r="AP50" s="326" t="s">
        <v>483</v>
      </c>
      <c r="AQ50" s="327" t="s">
        <v>484</v>
      </c>
      <c r="AR50" s="328" t="s">
        <v>485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486</v>
      </c>
      <c r="AL51" s="321"/>
      <c r="AM51" s="329">
        <v>6318800</v>
      </c>
      <c r="AN51" s="330">
        <v>56057</v>
      </c>
      <c r="AO51" s="331">
        <v>-1.9</v>
      </c>
      <c r="AP51" s="332">
        <v>52308</v>
      </c>
      <c r="AQ51" s="333">
        <v>-17.3</v>
      </c>
      <c r="AR51" s="334">
        <v>15.4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487</v>
      </c>
      <c r="AM52" s="337">
        <v>3798108</v>
      </c>
      <c r="AN52" s="338">
        <v>33695</v>
      </c>
      <c r="AO52" s="339">
        <v>10.7</v>
      </c>
      <c r="AP52" s="340">
        <v>28695</v>
      </c>
      <c r="AQ52" s="341">
        <v>5.3</v>
      </c>
      <c r="AR52" s="342">
        <v>5.4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488</v>
      </c>
      <c r="AL53" s="321"/>
      <c r="AM53" s="329">
        <v>4619283</v>
      </c>
      <c r="AN53" s="330">
        <v>40817</v>
      </c>
      <c r="AO53" s="331">
        <v>-27.2</v>
      </c>
      <c r="AP53" s="332">
        <v>46402</v>
      </c>
      <c r="AQ53" s="333">
        <v>-11.3</v>
      </c>
      <c r="AR53" s="334">
        <v>-15.9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487</v>
      </c>
      <c r="AM54" s="337">
        <v>2434945</v>
      </c>
      <c r="AN54" s="338">
        <v>21516</v>
      </c>
      <c r="AO54" s="339">
        <v>-36.1</v>
      </c>
      <c r="AP54" s="340">
        <v>26897</v>
      </c>
      <c r="AQ54" s="341">
        <v>-6.3</v>
      </c>
      <c r="AR54" s="342">
        <v>-29.8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489</v>
      </c>
      <c r="AL55" s="321"/>
      <c r="AM55" s="329">
        <v>5586418</v>
      </c>
      <c r="AN55" s="330">
        <v>49448</v>
      </c>
      <c r="AO55" s="331">
        <v>21.1</v>
      </c>
      <c r="AP55" s="332">
        <v>66343</v>
      </c>
      <c r="AQ55" s="333">
        <v>43</v>
      </c>
      <c r="AR55" s="334">
        <v>-21.9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487</v>
      </c>
      <c r="AM56" s="337">
        <v>3435887</v>
      </c>
      <c r="AN56" s="338">
        <v>30413</v>
      </c>
      <c r="AO56" s="339">
        <v>41.4</v>
      </c>
      <c r="AP56" s="340">
        <v>34529</v>
      </c>
      <c r="AQ56" s="341">
        <v>28.4</v>
      </c>
      <c r="AR56" s="342">
        <v>13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490</v>
      </c>
      <c r="AL57" s="321"/>
      <c r="AM57" s="329">
        <v>9870744</v>
      </c>
      <c r="AN57" s="330">
        <v>87704</v>
      </c>
      <c r="AO57" s="331">
        <v>77.400000000000006</v>
      </c>
      <c r="AP57" s="332">
        <v>56416</v>
      </c>
      <c r="AQ57" s="333">
        <v>-15</v>
      </c>
      <c r="AR57" s="334">
        <v>92.4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487</v>
      </c>
      <c r="AM58" s="337">
        <v>6477068</v>
      </c>
      <c r="AN58" s="338">
        <v>57550</v>
      </c>
      <c r="AO58" s="339">
        <v>89.2</v>
      </c>
      <c r="AP58" s="340">
        <v>32623</v>
      </c>
      <c r="AQ58" s="341">
        <v>-5.5</v>
      </c>
      <c r="AR58" s="342">
        <v>94.7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491</v>
      </c>
      <c r="AL59" s="321"/>
      <c r="AM59" s="329">
        <v>7601523</v>
      </c>
      <c r="AN59" s="330">
        <v>67988</v>
      </c>
      <c r="AO59" s="331">
        <v>-22.5</v>
      </c>
      <c r="AP59" s="332">
        <v>49217</v>
      </c>
      <c r="AQ59" s="333">
        <v>-12.8</v>
      </c>
      <c r="AR59" s="334">
        <v>-9.6999999999999993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487</v>
      </c>
      <c r="AM60" s="337">
        <v>4606727</v>
      </c>
      <c r="AN60" s="338">
        <v>41202</v>
      </c>
      <c r="AO60" s="339">
        <v>-28.4</v>
      </c>
      <c r="AP60" s="340">
        <v>27232</v>
      </c>
      <c r="AQ60" s="341">
        <v>-16.5</v>
      </c>
      <c r="AR60" s="342">
        <v>-11.9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492</v>
      </c>
      <c r="AL61" s="343"/>
      <c r="AM61" s="344">
        <v>6799354</v>
      </c>
      <c r="AN61" s="345">
        <v>60403</v>
      </c>
      <c r="AO61" s="346">
        <v>9.4</v>
      </c>
      <c r="AP61" s="347">
        <v>54137</v>
      </c>
      <c r="AQ61" s="348">
        <v>-2.7</v>
      </c>
      <c r="AR61" s="334">
        <v>12.1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487</v>
      </c>
      <c r="AM62" s="337">
        <v>4150547</v>
      </c>
      <c r="AN62" s="338">
        <v>36875</v>
      </c>
      <c r="AO62" s="339">
        <v>15.4</v>
      </c>
      <c r="AP62" s="340">
        <v>29995</v>
      </c>
      <c r="AQ62" s="341">
        <v>1.1000000000000001</v>
      </c>
      <c r="AR62" s="342">
        <v>14.3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JgaraVDBkMNnhd5eacAa6CxEm9jsd3gdshqVYj7qBLffNZ0DstlXPxYXr313AsoT53b/iXTbTZtAAuM2H91wg==" saltValue="r2LNqkeGHKww7XFNeWb+P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494</v>
      </c>
    </row>
    <row r="121" spans="125:125" ht="13.5" hidden="1" customHeight="1" x14ac:dyDescent="0.15">
      <c r="DU121" s="255"/>
    </row>
  </sheetData>
  <sheetProtection algorithmName="SHA-512" hashValue="rTUvwCbL7ytWbmNn5VNvfEtdY4t29CZlrREJ4l3VqQ5ehB6J1Nn8CMJ2IacAQqP1ayKpJmo7s1fm0YL4xnoTlQ==" saltValue="v9DXCKaRg5LWz9vgU8hH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495</v>
      </c>
    </row>
  </sheetData>
  <sheetProtection algorithmName="SHA-512" hashValue="H/NhieaKfudNaWPNfu7Zt/EOTnc3HkyusB1tYv/vdrESbTdqgargXEA8oRJvriwYMjE4Tt4lTYRpfuAH8ecdtQ==" saltValue="rhh4Q5a7wBW1rk542MNd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496</v>
      </c>
      <c r="G46" s="8" t="s">
        <v>497</v>
      </c>
      <c r="H46" s="8" t="s">
        <v>498</v>
      </c>
      <c r="I46" s="8" t="s">
        <v>499</v>
      </c>
      <c r="J46" s="9" t="s">
        <v>500</v>
      </c>
    </row>
    <row r="47" spans="2:10" ht="57.75" customHeight="1" x14ac:dyDescent="0.15">
      <c r="B47" s="10"/>
      <c r="C47" s="1170" t="s">
        <v>3</v>
      </c>
      <c r="D47" s="1170"/>
      <c r="E47" s="1171"/>
      <c r="F47" s="11">
        <v>16.14</v>
      </c>
      <c r="G47" s="12">
        <v>11.47</v>
      </c>
      <c r="H47" s="12">
        <v>11.31</v>
      </c>
      <c r="I47" s="12">
        <v>10.54</v>
      </c>
      <c r="J47" s="13">
        <v>10.19</v>
      </c>
    </row>
    <row r="48" spans="2:10" ht="57.75" customHeight="1" x14ac:dyDescent="0.15">
      <c r="B48" s="14"/>
      <c r="C48" s="1172" t="s">
        <v>4</v>
      </c>
      <c r="D48" s="1172"/>
      <c r="E48" s="1173"/>
      <c r="F48" s="15">
        <v>2.35</v>
      </c>
      <c r="G48" s="16">
        <v>3.8</v>
      </c>
      <c r="H48" s="16">
        <v>4.55</v>
      </c>
      <c r="I48" s="16">
        <v>2.62</v>
      </c>
      <c r="J48" s="17">
        <v>8.4499999999999993</v>
      </c>
    </row>
    <row r="49" spans="2:10" ht="57.75" customHeight="1" thickBot="1" x14ac:dyDescent="0.2">
      <c r="B49" s="18"/>
      <c r="C49" s="1174" t="s">
        <v>5</v>
      </c>
      <c r="D49" s="1174"/>
      <c r="E49" s="1175"/>
      <c r="F49" s="19" t="s">
        <v>501</v>
      </c>
      <c r="G49" s="20" t="s">
        <v>502</v>
      </c>
      <c r="H49" s="20">
        <v>2.2200000000000002</v>
      </c>
      <c r="I49" s="20" t="s">
        <v>503</v>
      </c>
      <c r="J49" s="21">
        <v>6.11</v>
      </c>
    </row>
    <row r="50" spans="2:10" x14ac:dyDescent="0.15"/>
  </sheetData>
  <sheetProtection algorithmName="SHA-512" hashValue="C5tpFDXBmpAl0BKmbN+e63wKfdcYEgDftDxKn75HZsGLo919cKzE6ZBaYswXhovuygHiO6Cu18agdcgZGRjwgw==" saltValue="xnRI1+YVN3Zn/2PeUaS3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畑 喜成</cp:lastModifiedBy>
  <cp:lastPrinted>2023-03-20T06:56:04Z</cp:lastPrinted>
  <dcterms:created xsi:type="dcterms:W3CDTF">2023-02-20T05:54:29Z</dcterms:created>
  <dcterms:modified xsi:type="dcterms:W3CDTF">2023-10-01T05:18:05Z</dcterms:modified>
  <cp:category/>
</cp:coreProperties>
</file>