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11月分" sheetId="17" r:id="rId1"/>
  </sheets>
  <externalReferences>
    <externalReference r:id="rId2"/>
  </externalReferences>
  <definedNames>
    <definedName name="_xlnm.Print_Area" localSheetId="0">'11月分'!$A$1:$D$25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3" i="17" l="1"/>
  <c r="B23" i="17"/>
  <c r="C22" i="17"/>
  <c r="B22" i="17"/>
  <c r="C21" i="17"/>
  <c r="B21" i="17"/>
  <c r="C20" i="17"/>
  <c r="B20" i="17"/>
  <c r="C19" i="17"/>
  <c r="B19" i="17"/>
  <c r="C7" i="17"/>
  <c r="B7" i="17"/>
  <c r="C6" i="17"/>
  <c r="B6" i="17"/>
  <c r="C5" i="17"/>
  <c r="B5" i="17"/>
  <c r="C4" i="17"/>
  <c r="B4" i="17"/>
  <c r="C3" i="17"/>
  <c r="B3" i="17"/>
  <c r="B8" i="17" s="1"/>
  <c r="C8" i="17" l="1"/>
  <c r="B24" i="17"/>
  <c r="C24" i="17"/>
</calcChain>
</file>

<file path=xl/sharedStrings.xml><?xml version="1.0" encoding="utf-8"?>
<sst xmlns="http://schemas.openxmlformats.org/spreadsheetml/2006/main" count="27" uniqueCount="17">
  <si>
    <t>合計</t>
    <rPh sb="0" eb="2">
      <t>ゴウケイ</t>
    </rPh>
    <phoneticPr fontId="4"/>
  </si>
  <si>
    <t>その他</t>
    <rPh sb="2" eb="3">
      <t>タ</t>
    </rPh>
    <phoneticPr fontId="4"/>
  </si>
  <si>
    <t>渉外</t>
    <rPh sb="0" eb="2">
      <t>ショウガイ</t>
    </rPh>
    <phoneticPr fontId="4"/>
  </si>
  <si>
    <t>会費</t>
    <rPh sb="0" eb="2">
      <t>カイヒ</t>
    </rPh>
    <phoneticPr fontId="4"/>
  </si>
  <si>
    <t>弔慰</t>
    <rPh sb="0" eb="2">
      <t>チョウイ</t>
    </rPh>
    <phoneticPr fontId="4"/>
  </si>
  <si>
    <t>慶祝</t>
    <rPh sb="0" eb="2">
      <t>ケイシュク</t>
    </rPh>
    <phoneticPr fontId="4"/>
  </si>
  <si>
    <t>備考</t>
    <rPh sb="0" eb="2">
      <t>ビコウ</t>
    </rPh>
    <phoneticPr fontId="4"/>
  </si>
  <si>
    <t>金額</t>
    <rPh sb="0" eb="2">
      <t>キンガク</t>
    </rPh>
    <phoneticPr fontId="4"/>
  </si>
  <si>
    <t>件数</t>
    <rPh sb="0" eb="2">
      <t>ケンスウ</t>
    </rPh>
    <phoneticPr fontId="4"/>
  </si>
  <si>
    <t>区分</t>
    <rPh sb="0" eb="2">
      <t>クブン</t>
    </rPh>
    <phoneticPr fontId="4"/>
  </si>
  <si>
    <t>渉外　市政の振興のために必要な情報収集、意見交換、交渉等に係る経費</t>
  </si>
  <si>
    <t>弔慰　市政の振興に関わりのある個人の葬儀における香典等に係る経費</t>
  </si>
  <si>
    <t>慶祝　市政の振興に関わりのある祝賀会、懇親会等への出席に係る経費</t>
  </si>
  <si>
    <t>（区分の説明）</t>
  </si>
  <si>
    <t>会費　市政の振興に関わりのある個人または団体が開催する懇談会等への参加に係る経費</t>
    <phoneticPr fontId="4"/>
  </si>
  <si>
    <t>その他　前各号に規定するもののほか、市政の振興のために市長が特に必要と認める経費</t>
    <phoneticPr fontId="4"/>
  </si>
  <si>
    <t>平成３０年度累計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</si>
</sst>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円&quot;"/>
    <numFmt numFmtId="177" formatCode="#,##0&quot;円&quot;"/>
    <numFmt numFmtId="178" formatCode="#0&quot;件&quot;"/>
    <numFmt numFmtId="179" formatCode="##&quot;月&quot;&quot;分&quot;"/>
  </numFmts>
  <fonts count="7" x14ac:knownFonts="1">
    <font>
      <sz val="11"/>
      <color theme="1"/>
      <name val="游ゴシック"/>
      <family val="2"/>
      <scheme val="minor"/>
    </font>
    <font>
      <sz val="11"/>
      <name val="ＭＳ Ｐゴシック"/>
      <family val="3"/>
      <charset val="128"/>
    </font>
    <font>
      <sz val="14"/>
      <name val="ＭＳ Ｐゴシック"/>
      <family val="3"/>
      <charset val="128"/>
    </font>
    <font>
      <sz val="6"/>
      <name val="游ゴシック"/>
      <family val="3"/>
      <charset val="128"/>
      <scheme val="minor"/>
    </font>
    <font>
      <sz val="6"/>
      <name val="ＭＳ Ｐゴシック"/>
      <family val="3"/>
      <charset val="128"/>
    </font>
    <font>
      <sz val="11.5"/>
      <color rgb="FF000000"/>
      <name val="ＭＳ Ｐゴシック"/>
      <family val="3"/>
      <charset val="128"/>
    </font>
    <font>
      <sz val="10"/>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38" fontId="1" fillId="0" borderId="0" applyFont="0" applyFill="0" applyBorder="0" applyAlignment="0" applyProtection="0"/>
  </cellStyleXfs>
  <cellXfs count="14">
    <xf numFmtId="0" fontId="0" fillId="0" borderId="0" xfId="0"/>
    <xf numFmtId="0" fontId="2" fillId="0" borderId="0" xfId="1" applyFont="1" applyAlignment="1">
      <alignment vertical="center"/>
    </xf>
    <xf numFmtId="0" fontId="2" fillId="0" borderId="0" xfId="1" applyFont="1" applyBorder="1" applyAlignment="1">
      <alignment vertical="center"/>
    </xf>
    <xf numFmtId="176" fontId="2" fillId="0" borderId="0" xfId="2" applyNumberFormat="1" applyFont="1" applyBorder="1" applyAlignment="1">
      <alignment horizontal="right" vertical="center" indent="1"/>
    </xf>
    <xf numFmtId="0" fontId="2" fillId="0" borderId="0" xfId="1" applyFont="1" applyBorder="1" applyAlignment="1">
      <alignment horizontal="right" vertical="center" indent="1"/>
    </xf>
    <xf numFmtId="0" fontId="2" fillId="0" borderId="0" xfId="1" applyFont="1" applyBorder="1" applyAlignment="1">
      <alignment horizontal="center" vertical="center"/>
    </xf>
    <xf numFmtId="0" fontId="2" fillId="0" borderId="1" xfId="1" applyFont="1" applyBorder="1" applyAlignment="1">
      <alignment vertical="center"/>
    </xf>
    <xf numFmtId="177" fontId="2" fillId="0" borderId="1" xfId="2" applyNumberFormat="1" applyFont="1" applyBorder="1" applyAlignment="1">
      <alignment horizontal="right" vertical="center" indent="1"/>
    </xf>
    <xf numFmtId="178" fontId="2" fillId="0" borderId="1" xfId="1" applyNumberFormat="1" applyFont="1" applyBorder="1" applyAlignment="1">
      <alignment horizontal="right" vertical="center" indent="1"/>
    </xf>
    <xf numFmtId="0" fontId="2" fillId="0" borderId="1" xfId="1" applyFont="1" applyBorder="1" applyAlignment="1">
      <alignment horizontal="center" vertical="center"/>
    </xf>
    <xf numFmtId="0" fontId="5" fillId="0" borderId="0" xfId="1" applyFont="1" applyAlignment="1">
      <alignment horizontal="left" vertical="center" readingOrder="1"/>
    </xf>
    <xf numFmtId="0" fontId="6" fillId="0" borderId="1" xfId="1" applyFont="1" applyBorder="1" applyAlignment="1">
      <alignment vertical="center" wrapText="1"/>
    </xf>
    <xf numFmtId="179" fontId="2" fillId="0" borderId="0" xfId="1" applyNumberFormat="1" applyFont="1" applyFill="1" applyAlignment="1">
      <alignment horizontal="left" vertical="center"/>
    </xf>
    <xf numFmtId="0" fontId="5" fillId="0" borderId="0" xfId="1" applyFont="1" applyAlignment="1">
      <alignment horizontal="left" vertical="center" shrinkToFit="1" readingOrder="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main-p\hikone\&#31192;&#26360;&#24195;&#22577;&#35506;\01&#31192;&#26360;&#20418;\01.&#31192;&#26360;&#20107;&#21209;\03.&#20132;&#38555;&#36027;&#12362;&#12424;&#12403;&#20351;&#29992;&#26009;(&#36039;&#37329;&#21069;&#28193;)\01&#20844;&#38283;\30&#20132;&#38555;&#36027;&#20844;&#38283;&#12487;&#12540;&#1247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
      <sheetName val="集計"/>
      <sheetName val="４月"/>
      <sheetName val="５月"/>
      <sheetName val="６月"/>
      <sheetName val="７月"/>
      <sheetName val="８月"/>
      <sheetName val="９月"/>
      <sheetName val="１０月"/>
      <sheetName val="１１月"/>
      <sheetName val="１２月"/>
      <sheetName val="１月"/>
      <sheetName val="２月"/>
      <sheetName val="３月"/>
      <sheetName val="翌４月"/>
      <sheetName val="翌５月"/>
    </sheetNames>
    <sheetDataSet>
      <sheetData sheetId="0"/>
      <sheetData sheetId="1">
        <row r="5">
          <cell r="A5">
            <v>1</v>
          </cell>
          <cell r="B5">
            <v>0</v>
          </cell>
          <cell r="C5">
            <v>0</v>
          </cell>
          <cell r="D5">
            <v>0</v>
          </cell>
          <cell r="E5">
            <v>0</v>
          </cell>
          <cell r="F5">
            <v>0</v>
          </cell>
          <cell r="G5">
            <v>0</v>
          </cell>
          <cell r="H5">
            <v>0</v>
          </cell>
          <cell r="I5">
            <v>0</v>
          </cell>
          <cell r="J5">
            <v>0</v>
          </cell>
          <cell r="K5">
            <v>0</v>
          </cell>
        </row>
        <row r="6">
          <cell r="A6">
            <v>2</v>
          </cell>
          <cell r="B6">
            <v>0</v>
          </cell>
          <cell r="C6">
            <v>0</v>
          </cell>
          <cell r="D6">
            <v>0</v>
          </cell>
          <cell r="E6">
            <v>0</v>
          </cell>
          <cell r="F6">
            <v>0</v>
          </cell>
          <cell r="G6">
            <v>0</v>
          </cell>
          <cell r="H6">
            <v>0</v>
          </cell>
          <cell r="I6">
            <v>0</v>
          </cell>
          <cell r="J6">
            <v>0</v>
          </cell>
          <cell r="K6">
            <v>0</v>
          </cell>
        </row>
        <row r="7">
          <cell r="A7">
            <v>3</v>
          </cell>
          <cell r="B7">
            <v>0</v>
          </cell>
          <cell r="C7">
            <v>0</v>
          </cell>
          <cell r="D7">
            <v>0</v>
          </cell>
          <cell r="E7">
            <v>0</v>
          </cell>
          <cell r="F7">
            <v>0</v>
          </cell>
          <cell r="G7">
            <v>0</v>
          </cell>
          <cell r="H7">
            <v>0</v>
          </cell>
          <cell r="I7">
            <v>0</v>
          </cell>
          <cell r="J7">
            <v>0</v>
          </cell>
          <cell r="K7">
            <v>0</v>
          </cell>
        </row>
        <row r="8">
          <cell r="A8" t="str">
            <v>翌4月</v>
          </cell>
          <cell r="B8">
            <v>0</v>
          </cell>
          <cell r="C8">
            <v>0</v>
          </cell>
          <cell r="D8">
            <v>0</v>
          </cell>
          <cell r="E8">
            <v>0</v>
          </cell>
          <cell r="F8">
            <v>0</v>
          </cell>
          <cell r="G8">
            <v>0</v>
          </cell>
          <cell r="H8">
            <v>0</v>
          </cell>
          <cell r="I8">
            <v>0</v>
          </cell>
          <cell r="J8">
            <v>0</v>
          </cell>
          <cell r="K8">
            <v>0</v>
          </cell>
        </row>
        <row r="9">
          <cell r="A9" t="str">
            <v>翌5月</v>
          </cell>
          <cell r="B9">
            <v>0</v>
          </cell>
          <cell r="C9">
            <v>0</v>
          </cell>
          <cell r="D9">
            <v>0</v>
          </cell>
          <cell r="E9">
            <v>0</v>
          </cell>
          <cell r="F9">
            <v>0</v>
          </cell>
          <cell r="G9">
            <v>0</v>
          </cell>
          <cell r="H9">
            <v>0</v>
          </cell>
          <cell r="I9">
            <v>0</v>
          </cell>
          <cell r="J9">
            <v>0</v>
          </cell>
          <cell r="K9">
            <v>0</v>
          </cell>
        </row>
        <row r="10">
          <cell r="A10">
            <v>4</v>
          </cell>
          <cell r="B10">
            <v>1</v>
          </cell>
          <cell r="C10">
            <v>5000</v>
          </cell>
          <cell r="D10">
            <v>0</v>
          </cell>
          <cell r="E10">
            <v>0</v>
          </cell>
          <cell r="F10">
            <v>0</v>
          </cell>
          <cell r="G10">
            <v>0</v>
          </cell>
          <cell r="H10">
            <v>0</v>
          </cell>
          <cell r="I10">
            <v>0</v>
          </cell>
          <cell r="J10">
            <v>0</v>
          </cell>
          <cell r="K10">
            <v>0</v>
          </cell>
        </row>
        <row r="11">
          <cell r="A11">
            <v>5</v>
          </cell>
          <cell r="B11">
            <v>7</v>
          </cell>
          <cell r="C11">
            <v>48000</v>
          </cell>
          <cell r="D11">
            <v>0</v>
          </cell>
          <cell r="E11">
            <v>0</v>
          </cell>
          <cell r="F11">
            <v>1</v>
          </cell>
          <cell r="G11">
            <v>10000</v>
          </cell>
          <cell r="H11">
            <v>0</v>
          </cell>
          <cell r="I11">
            <v>0</v>
          </cell>
          <cell r="J11">
            <v>0</v>
          </cell>
          <cell r="K11">
            <v>0</v>
          </cell>
        </row>
        <row r="12">
          <cell r="A12">
            <v>6</v>
          </cell>
          <cell r="B12">
            <v>1</v>
          </cell>
          <cell r="C12">
            <v>5000</v>
          </cell>
          <cell r="D12">
            <v>0</v>
          </cell>
          <cell r="E12">
            <v>0</v>
          </cell>
          <cell r="F12">
            <v>4</v>
          </cell>
          <cell r="G12">
            <v>31500</v>
          </cell>
          <cell r="H12">
            <v>1</v>
          </cell>
          <cell r="I12">
            <v>6480</v>
          </cell>
          <cell r="J12">
            <v>0</v>
          </cell>
          <cell r="K12">
            <v>0</v>
          </cell>
        </row>
        <row r="13">
          <cell r="A13">
            <v>7</v>
          </cell>
          <cell r="B13">
            <v>2</v>
          </cell>
          <cell r="C13">
            <v>15000</v>
          </cell>
          <cell r="D13">
            <v>1</v>
          </cell>
          <cell r="E13">
            <v>10000</v>
          </cell>
          <cell r="F13">
            <v>2</v>
          </cell>
          <cell r="G13">
            <v>17000</v>
          </cell>
          <cell r="H13">
            <v>0</v>
          </cell>
          <cell r="I13">
            <v>0</v>
          </cell>
          <cell r="J13">
            <v>0</v>
          </cell>
          <cell r="K13">
            <v>0</v>
          </cell>
        </row>
        <row r="14">
          <cell r="A14">
            <v>8</v>
          </cell>
          <cell r="B14">
            <v>7</v>
          </cell>
          <cell r="C14">
            <v>74132</v>
          </cell>
          <cell r="D14">
            <v>0</v>
          </cell>
          <cell r="E14">
            <v>0</v>
          </cell>
          <cell r="F14">
            <v>0</v>
          </cell>
          <cell r="G14">
            <v>0</v>
          </cell>
          <cell r="H14">
            <v>2</v>
          </cell>
          <cell r="I14">
            <v>17840</v>
          </cell>
          <cell r="J14">
            <v>0</v>
          </cell>
          <cell r="K14">
            <v>0</v>
          </cell>
        </row>
        <row r="15">
          <cell r="A15">
            <v>9</v>
          </cell>
          <cell r="B15">
            <v>2</v>
          </cell>
          <cell r="C15">
            <v>18470</v>
          </cell>
          <cell r="D15">
            <v>0</v>
          </cell>
          <cell r="E15">
            <v>0</v>
          </cell>
          <cell r="F15">
            <v>2</v>
          </cell>
          <cell r="G15">
            <v>25500</v>
          </cell>
          <cell r="H15">
            <v>2</v>
          </cell>
          <cell r="I15">
            <v>27200</v>
          </cell>
          <cell r="J15">
            <v>0</v>
          </cell>
          <cell r="K15">
            <v>0</v>
          </cell>
        </row>
        <row r="16">
          <cell r="A16">
            <v>10</v>
          </cell>
          <cell r="B16">
            <v>1</v>
          </cell>
          <cell r="C16">
            <v>10000</v>
          </cell>
          <cell r="D16">
            <v>1</v>
          </cell>
          <cell r="E16">
            <v>2212</v>
          </cell>
          <cell r="F16">
            <v>5</v>
          </cell>
          <cell r="G16">
            <v>40000</v>
          </cell>
          <cell r="H16">
            <v>6</v>
          </cell>
          <cell r="I16">
            <v>25701</v>
          </cell>
          <cell r="J16">
            <v>0</v>
          </cell>
          <cell r="K16">
            <v>0</v>
          </cell>
        </row>
        <row r="17">
          <cell r="A17">
            <v>11</v>
          </cell>
          <cell r="B17">
            <v>0</v>
          </cell>
          <cell r="C17">
            <v>0</v>
          </cell>
          <cell r="D17">
            <v>0</v>
          </cell>
          <cell r="E17">
            <v>0</v>
          </cell>
          <cell r="F17">
            <v>2</v>
          </cell>
          <cell r="G17">
            <v>6500</v>
          </cell>
          <cell r="H17">
            <v>5</v>
          </cell>
          <cell r="I17">
            <v>31272</v>
          </cell>
          <cell r="J17">
            <v>1</v>
          </cell>
          <cell r="K17">
            <v>9000</v>
          </cell>
        </row>
        <row r="18">
          <cell r="A18">
            <v>12</v>
          </cell>
          <cell r="B18">
            <v>0</v>
          </cell>
          <cell r="C18">
            <v>0</v>
          </cell>
          <cell r="D18">
            <v>0</v>
          </cell>
          <cell r="E18">
            <v>0</v>
          </cell>
          <cell r="F18">
            <v>0</v>
          </cell>
          <cell r="G18">
            <v>0</v>
          </cell>
          <cell r="H18">
            <v>0</v>
          </cell>
          <cell r="I18">
            <v>0</v>
          </cell>
          <cell r="J18">
            <v>0</v>
          </cell>
          <cell r="K18">
            <v>0</v>
          </cell>
        </row>
        <row r="19">
          <cell r="B19">
            <v>21</v>
          </cell>
          <cell r="C19">
            <v>175602</v>
          </cell>
          <cell r="D19">
            <v>2</v>
          </cell>
          <cell r="E19">
            <v>12212</v>
          </cell>
          <cell r="F19">
            <v>16</v>
          </cell>
          <cell r="G19">
            <v>130500</v>
          </cell>
          <cell r="H19">
            <v>16</v>
          </cell>
          <cell r="I19">
            <v>108493</v>
          </cell>
          <cell r="J19">
            <v>1</v>
          </cell>
          <cell r="K19">
            <v>9000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topLeftCell="A19" zoomScaleNormal="100" workbookViewId="0">
      <selection activeCell="C29" sqref="C29"/>
    </sheetView>
  </sheetViews>
  <sheetFormatPr defaultColWidth="20.625" defaultRowHeight="30" customHeight="1" x14ac:dyDescent="0.4"/>
  <cols>
    <col min="1" max="1" width="20.625" style="1"/>
    <col min="2" max="3" width="19.875" style="1" customWidth="1"/>
    <col min="4" max="4" width="17" style="1" customWidth="1"/>
    <col min="5" max="16384" width="20.625" style="1"/>
  </cols>
  <sheetData>
    <row r="1" spans="1:4" ht="30" customHeight="1" x14ac:dyDescent="0.4">
      <c r="A1" s="12">
        <v>11</v>
      </c>
    </row>
    <row r="2" spans="1:4" ht="30" customHeight="1" x14ac:dyDescent="0.4">
      <c r="A2" s="9" t="s">
        <v>9</v>
      </c>
      <c r="B2" s="9" t="s">
        <v>8</v>
      </c>
      <c r="C2" s="9" t="s">
        <v>7</v>
      </c>
      <c r="D2" s="9" t="s">
        <v>6</v>
      </c>
    </row>
    <row r="3" spans="1:4" ht="30" customHeight="1" x14ac:dyDescent="0.4">
      <c r="A3" s="9" t="s">
        <v>5</v>
      </c>
      <c r="B3" s="8">
        <f>VLOOKUP(A1,[1]集計!$A$5:$K$18,2)</f>
        <v>0</v>
      </c>
      <c r="C3" s="7">
        <f>VLOOKUP($A$1,[1]集計!$A$5:$K$18,3)</f>
        <v>0</v>
      </c>
      <c r="D3" s="6"/>
    </row>
    <row r="4" spans="1:4" ht="30" customHeight="1" x14ac:dyDescent="0.4">
      <c r="A4" s="9" t="s">
        <v>4</v>
      </c>
      <c r="B4" s="8">
        <f>VLOOKUP($A$1,[1]集計!$A$5:$K$18,4)</f>
        <v>0</v>
      </c>
      <c r="C4" s="7">
        <f>VLOOKUP($A$1,[1]集計!$A$5:$K$18,5)</f>
        <v>0</v>
      </c>
      <c r="D4" s="6"/>
    </row>
    <row r="5" spans="1:4" ht="30" customHeight="1" x14ac:dyDescent="0.4">
      <c r="A5" s="9" t="s">
        <v>3</v>
      </c>
      <c r="B5" s="8">
        <f>VLOOKUP($A$1,[1]集計!$A$5:$K$18,6)</f>
        <v>2</v>
      </c>
      <c r="C5" s="7">
        <f>VLOOKUP($A$1,[1]集計!$A$5:$K$18,7)</f>
        <v>6500</v>
      </c>
      <c r="D5" s="6"/>
    </row>
    <row r="6" spans="1:4" ht="30" customHeight="1" x14ac:dyDescent="0.4">
      <c r="A6" s="9" t="s">
        <v>2</v>
      </c>
      <c r="B6" s="8">
        <f>VLOOKUP($A$1,[1]集計!$A$5:$K$18,8)</f>
        <v>5</v>
      </c>
      <c r="C6" s="7">
        <f>VLOOKUP($A$1,[1]集計!$A$5:$K$18,9)</f>
        <v>31272</v>
      </c>
      <c r="D6" s="11"/>
    </row>
    <row r="7" spans="1:4" ht="30" customHeight="1" x14ac:dyDescent="0.4">
      <c r="A7" s="9" t="s">
        <v>1</v>
      </c>
      <c r="B7" s="8">
        <f>VLOOKUP($A$1,[1]集計!$A$5:$K$18,10)</f>
        <v>1</v>
      </c>
      <c r="C7" s="7">
        <f>VLOOKUP($A$1,[1]集計!$A$5:$K$18,11)</f>
        <v>9000</v>
      </c>
      <c r="D7" s="6"/>
    </row>
    <row r="8" spans="1:4" ht="30" customHeight="1" x14ac:dyDescent="0.4">
      <c r="A8" s="9" t="s">
        <v>0</v>
      </c>
      <c r="B8" s="8">
        <f>SUM(B3:B7)</f>
        <v>8</v>
      </c>
      <c r="C8" s="7">
        <f>SUM(C3:C7)</f>
        <v>46772</v>
      </c>
      <c r="D8" s="6"/>
    </row>
    <row r="9" spans="1:4" ht="16.5" customHeight="1" x14ac:dyDescent="0.4">
      <c r="A9" s="5"/>
      <c r="B9" s="4"/>
      <c r="C9" s="3"/>
      <c r="D9" s="2"/>
    </row>
    <row r="10" spans="1:4" ht="16.5" customHeight="1" x14ac:dyDescent="0.4">
      <c r="A10" s="10" t="s">
        <v>13</v>
      </c>
      <c r="B10" s="4"/>
      <c r="C10" s="3"/>
      <c r="D10" s="2"/>
    </row>
    <row r="11" spans="1:4" ht="16.5" customHeight="1" x14ac:dyDescent="0.4">
      <c r="A11" s="13" t="s">
        <v>12</v>
      </c>
      <c r="B11" s="13"/>
      <c r="C11" s="13"/>
      <c r="D11" s="13"/>
    </row>
    <row r="12" spans="1:4" ht="16.5" customHeight="1" x14ac:dyDescent="0.4">
      <c r="A12" s="13" t="s">
        <v>11</v>
      </c>
      <c r="B12" s="13"/>
      <c r="C12" s="13"/>
      <c r="D12" s="13"/>
    </row>
    <row r="13" spans="1:4" ht="16.5" customHeight="1" x14ac:dyDescent="0.4">
      <c r="A13" s="13" t="s">
        <v>14</v>
      </c>
      <c r="B13" s="13"/>
      <c r="C13" s="13"/>
      <c r="D13" s="13"/>
    </row>
    <row r="14" spans="1:4" ht="16.5" customHeight="1" x14ac:dyDescent="0.4">
      <c r="A14" s="13" t="s">
        <v>10</v>
      </c>
      <c r="B14" s="13"/>
      <c r="C14" s="13"/>
      <c r="D14" s="13"/>
    </row>
    <row r="15" spans="1:4" ht="16.5" customHeight="1" x14ac:dyDescent="0.4">
      <c r="A15" s="13" t="s">
        <v>15</v>
      </c>
      <c r="B15" s="13"/>
      <c r="C15" s="13"/>
      <c r="D15" s="13"/>
    </row>
    <row r="16" spans="1:4" ht="30" customHeight="1" x14ac:dyDescent="0.4">
      <c r="A16" s="5"/>
      <c r="B16" s="4"/>
      <c r="C16" s="3"/>
      <c r="D16" s="2"/>
    </row>
    <row r="17" spans="1:4" ht="30" customHeight="1" x14ac:dyDescent="0.4">
      <c r="A17" s="1" t="s">
        <v>16</v>
      </c>
    </row>
    <row r="18" spans="1:4" ht="30" customHeight="1" x14ac:dyDescent="0.4">
      <c r="A18" s="9" t="s">
        <v>9</v>
      </c>
      <c r="B18" s="9" t="s">
        <v>8</v>
      </c>
      <c r="C18" s="9" t="s">
        <v>7</v>
      </c>
      <c r="D18" s="9" t="s">
        <v>6</v>
      </c>
    </row>
    <row r="19" spans="1:4" ht="30" customHeight="1" x14ac:dyDescent="0.4">
      <c r="A19" s="9" t="s">
        <v>5</v>
      </c>
      <c r="B19" s="8">
        <f>[1]集計!B19</f>
        <v>21</v>
      </c>
      <c r="C19" s="7">
        <f>[1]集計!C19</f>
        <v>175602</v>
      </c>
      <c r="D19" s="6"/>
    </row>
    <row r="20" spans="1:4" ht="30" customHeight="1" x14ac:dyDescent="0.4">
      <c r="A20" s="9" t="s">
        <v>4</v>
      </c>
      <c r="B20" s="8">
        <f>[1]集計!D19</f>
        <v>2</v>
      </c>
      <c r="C20" s="7">
        <f>[1]集計!E19</f>
        <v>12212</v>
      </c>
      <c r="D20" s="6"/>
    </row>
    <row r="21" spans="1:4" ht="30" customHeight="1" x14ac:dyDescent="0.4">
      <c r="A21" s="9" t="s">
        <v>3</v>
      </c>
      <c r="B21" s="8">
        <f>[1]集計!F19</f>
        <v>16</v>
      </c>
      <c r="C21" s="7">
        <f>[1]集計!G19</f>
        <v>130500</v>
      </c>
      <c r="D21" s="6"/>
    </row>
    <row r="22" spans="1:4" ht="30" customHeight="1" x14ac:dyDescent="0.4">
      <c r="A22" s="9" t="s">
        <v>2</v>
      </c>
      <c r="B22" s="8">
        <f>[1]集計!H19</f>
        <v>16</v>
      </c>
      <c r="C22" s="7">
        <f>[1]集計!I19</f>
        <v>108493</v>
      </c>
      <c r="D22" s="6"/>
    </row>
    <row r="23" spans="1:4" ht="30" customHeight="1" x14ac:dyDescent="0.4">
      <c r="A23" s="9" t="s">
        <v>1</v>
      </c>
      <c r="B23" s="8">
        <f>[1]集計!J19</f>
        <v>1</v>
      </c>
      <c r="C23" s="7">
        <f>[1]集計!K19</f>
        <v>9000</v>
      </c>
      <c r="D23" s="6"/>
    </row>
    <row r="24" spans="1:4" ht="30" customHeight="1" x14ac:dyDescent="0.4">
      <c r="A24" s="9" t="s">
        <v>0</v>
      </c>
      <c r="B24" s="8">
        <f>SUM(B19:B23)</f>
        <v>56</v>
      </c>
      <c r="C24" s="7">
        <f>SUM(C19:C23)</f>
        <v>435807</v>
      </c>
      <c r="D24" s="6"/>
    </row>
    <row r="25" spans="1:4" ht="30" customHeight="1" x14ac:dyDescent="0.4">
      <c r="A25" s="5"/>
      <c r="B25" s="4"/>
      <c r="C25" s="3"/>
      <c r="D25" s="2"/>
    </row>
    <row r="26" spans="1:4" ht="30" customHeight="1" x14ac:dyDescent="0.4">
      <c r="A26" s="5"/>
      <c r="B26" s="4"/>
      <c r="C26" s="3"/>
      <c r="D26" s="2"/>
    </row>
    <row r="27" spans="1:4" ht="30" customHeight="1" x14ac:dyDescent="0.4">
      <c r="A27" s="5"/>
      <c r="B27" s="4"/>
      <c r="C27" s="3"/>
      <c r="D27" s="2"/>
    </row>
    <row r="28" spans="1:4" ht="30" customHeight="1" x14ac:dyDescent="0.4">
      <c r="A28" s="5"/>
      <c r="B28" s="4"/>
      <c r="C28" s="3"/>
      <c r="D28" s="2"/>
    </row>
    <row r="29" spans="1:4" ht="30" customHeight="1" x14ac:dyDescent="0.4">
      <c r="A29" s="5"/>
      <c r="B29" s="4"/>
      <c r="C29" s="3"/>
      <c r="D29" s="2"/>
    </row>
    <row r="30" spans="1:4" ht="30" customHeight="1" x14ac:dyDescent="0.4">
      <c r="A30" s="5"/>
      <c r="B30" s="4"/>
      <c r="C30" s="3"/>
      <c r="D30" s="2"/>
    </row>
    <row r="31" spans="1:4" ht="30" customHeight="1" x14ac:dyDescent="0.4">
      <c r="A31" s="5"/>
      <c r="B31" s="4"/>
      <c r="C31" s="3"/>
      <c r="D31" s="2"/>
    </row>
    <row r="32" spans="1:4" ht="30" customHeight="1" x14ac:dyDescent="0.4">
      <c r="A32" s="5"/>
      <c r="B32" s="4"/>
      <c r="C32" s="3"/>
      <c r="D32" s="2"/>
    </row>
    <row r="33" spans="1:4" ht="30" customHeight="1" x14ac:dyDescent="0.4">
      <c r="A33" s="5"/>
      <c r="B33" s="4"/>
      <c r="C33" s="3"/>
      <c r="D33" s="2"/>
    </row>
    <row r="34" spans="1:4" ht="30" customHeight="1" x14ac:dyDescent="0.4">
      <c r="A34" s="5"/>
      <c r="B34" s="4"/>
      <c r="C34" s="3"/>
      <c r="D34" s="2"/>
    </row>
    <row r="35" spans="1:4" ht="30" customHeight="1" x14ac:dyDescent="0.4">
      <c r="A35" s="5"/>
      <c r="B35" s="4"/>
      <c r="C35" s="3"/>
      <c r="D35" s="2"/>
    </row>
    <row r="45" spans="1:4" ht="30" customHeight="1" x14ac:dyDescent="0.2">
      <c r="D45" s="1" ph="1"/>
    </row>
  </sheetData>
  <mergeCells count="5">
    <mergeCell ref="A11:D11"/>
    <mergeCell ref="A12:D12"/>
    <mergeCell ref="A13:D13"/>
    <mergeCell ref="A14:D14"/>
    <mergeCell ref="A15:D15"/>
  </mergeCells>
  <phoneticPr fontId="3"/>
  <pageMargins left="0.74803149606299213" right="0.74803149606299213" top="1.8110236220472442" bottom="0.98425196850393704" header="1.1811023622047245" footer="0.51181102362204722"/>
  <pageSetup paperSize="9" orientation="portrait" horizontalDpi="300" verticalDpi="300" r:id="rId1"/>
  <headerFooter alignWithMargins="0">
    <oddHeader>&amp;L&amp;"ＭＳ Ｐゴシック,太字"&amp;16平成３０年度　交際費の支出状況</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11月分</vt:lpstr>
      <vt:lpstr>'11月分'!Print_Area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2019-01-07T08:13:51Z</dcterms:modified>
</cp:coreProperties>
</file>