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kn2261\人権政策課\02人権啓発\400企業内人権啓発推進事業\403_公正採用選考・人権啓発担当者制度（3年）\令和06年度\411_制度全般(設置届・研修報告等)\02_研修実績報告(上下半期)\02_提出依頼(R06下半期)\"/>
    </mc:Choice>
  </mc:AlternateContent>
  <xr:revisionPtr revIDLastSave="0" documentId="13_ncr:1_{C00CC631-2420-4D34-8D46-8CC6D61F05DE}" xr6:coauthVersionLast="47" xr6:coauthVersionMax="47" xr10:uidLastSave="{00000000-0000-0000-0000-000000000000}"/>
  <bookViews>
    <workbookView xWindow="1275" yWindow="165" windowWidth="26655" windowHeight="15045" xr2:uid="{00000000-000D-0000-FFFF-FFFF00000000}"/>
  </bookViews>
  <sheets>
    <sheet name="研修実績報告書(下半期分)" sheetId="1" r:id="rId1"/>
    <sheet name="官公庁主催研修(下半期分)" sheetId="10" r:id="rId2"/>
  </sheets>
  <definedNames>
    <definedName name="_xlnm.Print_Area" localSheetId="1">'官公庁主催研修(下半期分)'!$A$1:$E$19</definedName>
    <definedName name="_xlnm.Print_Area" localSheetId="0">'研修実績報告書(下半期分)'!$A$1:$L$35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R12" i="1"/>
  <c r="R11" i="1"/>
  <c r="R10" i="1"/>
  <c r="Q12" i="1"/>
  <c r="Q11" i="1"/>
  <c r="Q10" i="1"/>
  <c r="P12" i="1"/>
  <c r="P11" i="1"/>
  <c r="P10" i="1"/>
  <c r="O12" i="1"/>
  <c r="O10" i="1"/>
  <c r="O11" i="1"/>
  <c r="T11" i="1" l="1"/>
  <c r="T12" i="1"/>
  <c r="T10" i="1"/>
  <c r="R8" i="1"/>
  <c r="S8" i="1"/>
  <c r="Q8" i="1"/>
  <c r="P8" i="1"/>
  <c r="S9" i="1"/>
  <c r="R9" i="1"/>
  <c r="Q9" i="1"/>
  <c r="O8" i="1"/>
  <c r="P9" i="1" l="1"/>
  <c r="O9" i="1"/>
  <c r="T8" i="1"/>
  <c r="T9" i="1" l="1"/>
</calcChain>
</file>

<file path=xl/sharedStrings.xml><?xml version="1.0" encoding="utf-8"?>
<sst xmlns="http://schemas.openxmlformats.org/spreadsheetml/2006/main" count="104" uniqueCount="85">
  <si>
    <t>実施区分</t>
    <rPh sb="0" eb="2">
      <t>ジッシ</t>
    </rPh>
    <rPh sb="2" eb="4">
      <t>クブン</t>
    </rPh>
    <phoneticPr fontId="1"/>
  </si>
  <si>
    <t>所要時間</t>
    <rPh sb="0" eb="2">
      <t>ショヨウ</t>
    </rPh>
    <rPh sb="2" eb="4">
      <t>ジカン</t>
    </rPh>
    <phoneticPr fontId="1"/>
  </si>
  <si>
    <t>社内</t>
    <rPh sb="0" eb="2">
      <t>シャナイ</t>
    </rPh>
    <phoneticPr fontId="1"/>
  </si>
  <si>
    <t>社外</t>
    <rPh sb="0" eb="2">
      <t>シャガイ</t>
    </rPh>
    <phoneticPr fontId="1"/>
  </si>
  <si>
    <t>場所</t>
  </si>
  <si>
    <t>開催日</t>
  </si>
  <si>
    <t>主催者・事務局</t>
    <rPh sb="0" eb="3">
      <t>シュサイシャ</t>
    </rPh>
    <rPh sb="4" eb="7">
      <t>ジムキョク</t>
    </rPh>
    <phoneticPr fontId="1"/>
  </si>
  <si>
    <t>名称</t>
  </si>
  <si>
    <t>対象</t>
  </si>
  <si>
    <t>彦根市（人権政策課）</t>
    <rPh sb="0" eb="3">
      <t>ヒコネシ</t>
    </rPh>
    <rPh sb="4" eb="6">
      <t>ジンケン</t>
    </rPh>
    <rPh sb="6" eb="8">
      <t>セイサク</t>
    </rPh>
    <rPh sb="8" eb="9">
      <t>カ</t>
    </rPh>
    <phoneticPr fontId="1"/>
  </si>
  <si>
    <t>滋賀県・滋賀人権啓発企業連絡会</t>
    <rPh sb="0" eb="3">
      <t>シガケン</t>
    </rPh>
    <rPh sb="4" eb="6">
      <t>シガ</t>
    </rPh>
    <rPh sb="6" eb="8">
      <t>ジンケン</t>
    </rPh>
    <rPh sb="8" eb="10">
      <t>ケイハツ</t>
    </rPh>
    <rPh sb="10" eb="12">
      <t>キギョウ</t>
    </rPh>
    <rPh sb="12" eb="14">
      <t>レンラク</t>
    </rPh>
    <rPh sb="14" eb="15">
      <t>カイ</t>
    </rPh>
    <phoneticPr fontId="1"/>
  </si>
  <si>
    <t>市民・企業</t>
    <rPh sb="0" eb="2">
      <t>シミン</t>
    </rPh>
    <rPh sb="3" eb="5">
      <t>キギョウ</t>
    </rPh>
    <phoneticPr fontId="1"/>
  </si>
  <si>
    <t>教育関係者・企業</t>
    <rPh sb="0" eb="2">
      <t>キョウイク</t>
    </rPh>
    <rPh sb="2" eb="5">
      <t>カンケイシャ</t>
    </rPh>
    <rPh sb="6" eb="8">
      <t>キギョウ</t>
    </rPh>
    <phoneticPr fontId="1"/>
  </si>
  <si>
    <t>事業所(企業)名</t>
    <rPh sb="0" eb="3">
      <t>ジギョウショ</t>
    </rPh>
    <rPh sb="4" eb="6">
      <t>キギョウ</t>
    </rPh>
    <rPh sb="7" eb="8">
      <t>メイ</t>
    </rPh>
    <phoneticPr fontId="1"/>
  </si>
  <si>
    <t>実施場所</t>
    <rPh sb="0" eb="4">
      <t>ジッシバショ</t>
    </rPh>
    <phoneticPr fontId="1"/>
  </si>
  <si>
    <t>実施月日</t>
    <rPh sb="0" eb="4">
      <t>ジッシガッピ</t>
    </rPh>
    <phoneticPr fontId="1"/>
  </si>
  <si>
    <t>対象者および参加人数</t>
    <rPh sb="0" eb="3">
      <t>タイショウシャ</t>
    </rPh>
    <rPh sb="6" eb="10">
      <t>サンカニンズウ</t>
    </rPh>
    <phoneticPr fontId="1"/>
  </si>
  <si>
    <t>その他</t>
    <rPh sb="2" eb="3">
      <t>タ</t>
    </rPh>
    <phoneticPr fontId="1"/>
  </si>
  <si>
    <t>彦根市企画振興部人権政策課　あて</t>
    <rPh sb="0" eb="13">
      <t>ヒコネシキカクシンコウブジンケンセイサクカ</t>
    </rPh>
    <phoneticPr fontId="1"/>
  </si>
  <si>
    <t>例</t>
    <rPh sb="0" eb="1">
      <t>レイ</t>
    </rPh>
    <phoneticPr fontId="1"/>
  </si>
  <si>
    <t>会議室</t>
    <rPh sb="0" eb="3">
      <t>カイギシツ</t>
    </rPh>
    <phoneticPr fontId="1"/>
  </si>
  <si>
    <t>研　修　内　容（研修会名、テーマなど）</t>
    <rPh sb="0" eb="1">
      <t>ケン</t>
    </rPh>
    <rPh sb="2" eb="3">
      <t>オサム</t>
    </rPh>
    <rPh sb="4" eb="5">
      <t>ナイ</t>
    </rPh>
    <rPh sb="6" eb="7">
      <t>カタチ</t>
    </rPh>
    <rPh sb="8" eb="11">
      <t>ケンシュウカイ</t>
    </rPh>
    <rPh sb="11" eb="12">
      <t>メイ</t>
    </rPh>
    <phoneticPr fontId="1"/>
  </si>
  <si>
    <t>ハラスメントの防止について</t>
    <rPh sb="7" eb="9">
      <t>ボウシ</t>
    </rPh>
    <phoneticPr fontId="1"/>
  </si>
  <si>
    <t>社内研修</t>
    <rPh sb="0" eb="4">
      <t>シャナイケンシュウ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</si>
  <si>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</si>
  <si>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</si>
  <si>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市町</t>
    <rPh sb="0" eb="2">
      <t>シマチ</t>
    </rPh>
    <phoneticPr fontId="1"/>
  </si>
  <si>
    <t>経営者・事業所の長</t>
    <rPh sb="0" eb="3">
      <t>ケイエイシャ</t>
    </rPh>
    <rPh sb="4" eb="7">
      <t>ジギョウショ</t>
    </rPh>
    <rPh sb="8" eb="9">
      <t>チョウ</t>
    </rPh>
    <phoneticPr fontId="1"/>
  </si>
  <si>
    <t>人権担当者</t>
    <rPh sb="0" eb="5">
      <t>ジンケンタントウシャ</t>
    </rPh>
    <phoneticPr fontId="1"/>
  </si>
  <si>
    <t>延べ参加者数(合計)</t>
    <rPh sb="0" eb="1">
      <t>ノ</t>
    </rPh>
    <rPh sb="2" eb="6">
      <t>サンカシャスウ</t>
    </rPh>
    <rPh sb="7" eb="9">
      <t>ゴウケイ</t>
    </rPh>
    <phoneticPr fontId="1"/>
  </si>
  <si>
    <t>○</t>
    <phoneticPr fontId="1"/>
  </si>
  <si>
    <t>※もしよろしければ、次年度の「事業所内公正採用選考・人権啓発推進状況調」の記入時にご活用ください。(注意：欄を追加された場合は、上記表の数式にも修正が必要となります。)</t>
    <rPh sb="10" eb="13">
      <t>ジネンド</t>
    </rPh>
    <rPh sb="15" eb="18">
      <t>ジギョウショ</t>
    </rPh>
    <rPh sb="18" eb="19">
      <t>ナイ</t>
    </rPh>
    <rPh sb="19" eb="23">
      <t>コウセイサイヨウ</t>
    </rPh>
    <rPh sb="23" eb="25">
      <t>センコウ</t>
    </rPh>
    <rPh sb="26" eb="30">
      <t>ジンケンケイハツ</t>
    </rPh>
    <rPh sb="30" eb="35">
      <t>スイシンジョウキョウシラベ</t>
    </rPh>
    <rPh sb="37" eb="40">
      <t>キニュウジ</t>
    </rPh>
    <rPh sb="42" eb="44">
      <t>カツヨウ</t>
    </rPh>
    <rPh sb="50" eb="52">
      <t>チュウイ</t>
    </rPh>
    <rPh sb="53" eb="54">
      <t>ラン</t>
    </rPh>
    <rPh sb="55" eb="57">
      <t>ツイカ</t>
    </rPh>
    <rPh sb="60" eb="62">
      <t>バアイ</t>
    </rPh>
    <rPh sb="64" eb="66">
      <t>ジョウキ</t>
    </rPh>
    <rPh sb="66" eb="67">
      <t>ヒョウ</t>
    </rPh>
    <rPh sb="68" eb="70">
      <t>スウシキ</t>
    </rPh>
    <rPh sb="72" eb="74">
      <t>シュウセイ</t>
    </rPh>
    <rPh sb="75" eb="77">
      <t>ヒツヨウ</t>
    </rPh>
    <phoneticPr fontId="1"/>
  </si>
  <si>
    <t>合計</t>
    <rPh sb="0" eb="2">
      <t>ゴウケイ</t>
    </rPh>
    <phoneticPr fontId="1"/>
  </si>
  <si>
    <t>回数(研修の数)</t>
    <rPh sb="0" eb="2">
      <t>カイスウ</t>
    </rPh>
    <rPh sb="3" eb="5">
      <t>ケンシュウ</t>
    </rPh>
    <rPh sb="6" eb="7">
      <t>カズ</t>
    </rPh>
    <phoneticPr fontId="1"/>
  </si>
  <si>
    <t>滋賀県人権センター</t>
    <rPh sb="0" eb="3">
      <t>シガケン</t>
    </rPh>
    <rPh sb="3" eb="5">
      <t>ジンケン</t>
    </rPh>
    <phoneticPr fontId="1"/>
  </si>
  <si>
    <t>経営者・
事業所の長</t>
    <rPh sb="0" eb="3">
      <t>ケイエイシャ</t>
    </rPh>
    <rPh sb="5" eb="8">
      <t>ジギョウショ</t>
    </rPh>
    <rPh sb="9" eb="10">
      <t>チョウ</t>
    </rPh>
    <phoneticPr fontId="1"/>
  </si>
  <si>
    <t>欄が不足する場合は、「9、10、11…」と追加してください。</t>
    <rPh sb="0" eb="1">
      <t>ラン</t>
    </rPh>
    <rPh sb="2" eb="4">
      <t>ブソク</t>
    </rPh>
    <rPh sb="6" eb="8">
      <t>バアイ</t>
    </rPh>
    <rPh sb="21" eb="23">
      <t>ツイカ</t>
    </rPh>
    <phoneticPr fontId="1"/>
  </si>
  <si>
    <t>1.5時間</t>
    <rPh sb="3" eb="5">
      <t>ジカン</t>
    </rPh>
    <phoneticPr fontId="1"/>
  </si>
  <si>
    <t>令和6年度(2024年度)　官公庁等が主催する研修会</t>
    <rPh sb="0" eb="2">
      <t>レイワ</t>
    </rPh>
    <rPh sb="3" eb="5">
      <t>ネンド</t>
    </rPh>
    <rPh sb="4" eb="5">
      <t>ガンネン</t>
    </rPh>
    <rPh sb="10" eb="12">
      <t>ネンド</t>
    </rPh>
    <rPh sb="14" eb="18">
      <t>カンコウチョウナド</t>
    </rPh>
    <rPh sb="19" eb="21">
      <t>シュサイ</t>
    </rPh>
    <rPh sb="23" eb="26">
      <t>ケンシュウカイ</t>
    </rPh>
    <rPh sb="25" eb="26">
      <t>カイ</t>
    </rPh>
    <phoneticPr fontId="1"/>
  </si>
  <si>
    <t>主催団体(「その他」の場合のみ)</t>
    <rPh sb="0" eb="2">
      <t>シュサイ</t>
    </rPh>
    <rPh sb="2" eb="4">
      <t>ダンタイ</t>
    </rPh>
    <rPh sb="11" eb="13">
      <t>バアイ</t>
    </rPh>
    <phoneticPr fontId="1"/>
  </si>
  <si>
    <t>主催者</t>
    <rPh sb="0" eb="3">
      <t>シュサイシャ</t>
    </rPh>
    <phoneticPr fontId="1"/>
  </si>
  <si>
    <t>報告者名</t>
    <rPh sb="0" eb="4">
      <t>ホウコクシャメイ</t>
    </rPh>
    <phoneticPr fontId="1"/>
  </si>
  <si>
    <t xml:space="preserve"> 提出期限：令和7年(2025年)4月18日(金)</t>
    <rPh sb="1" eb="3">
      <t>テイシュツ</t>
    </rPh>
    <rPh sb="3" eb="5">
      <t>キゲン</t>
    </rPh>
    <rPh sb="6" eb="8">
      <t>レイワ</t>
    </rPh>
    <rPh sb="9" eb="10">
      <t>ネン</t>
    </rPh>
    <rPh sb="15" eb="16">
      <t>ネン</t>
    </rPh>
    <rPh sb="18" eb="19">
      <t>ガツ</t>
    </rPh>
    <rPh sb="21" eb="22">
      <t>ニチ</t>
    </rPh>
    <rPh sb="23" eb="24">
      <t>キン</t>
    </rPh>
    <phoneticPr fontId="1"/>
  </si>
  <si>
    <r>
      <t xml:space="preserve">　 社外研修の場合は、国、県、市町、その他のいずれかを選択(記入)してください。（社内研修の場合は、主催者欄は空欄となります。）
</t>
    </r>
    <r>
      <rPr>
        <b/>
        <sz val="11"/>
        <rFont val="ＭＳ 明朝"/>
        <family val="1"/>
        <charset val="128"/>
      </rPr>
      <t>↓「その他」(国、県、市町以外）の場合は主催団体を下に入力(記入)してください。</t>
    </r>
    <rPh sb="2" eb="4">
      <t>シャガイ</t>
    </rPh>
    <rPh sb="4" eb="6">
      <t>ケンシュウ</t>
    </rPh>
    <rPh sb="7" eb="9">
      <t>バアイ</t>
    </rPh>
    <rPh sb="11" eb="12">
      <t>クニ</t>
    </rPh>
    <rPh sb="13" eb="14">
      <t>ケン</t>
    </rPh>
    <rPh sb="15" eb="16">
      <t>シ</t>
    </rPh>
    <rPh sb="16" eb="17">
      <t>マチ</t>
    </rPh>
    <rPh sb="20" eb="21">
      <t>タ</t>
    </rPh>
    <rPh sb="27" eb="29">
      <t>センタク</t>
    </rPh>
    <rPh sb="30" eb="32">
      <t>キニュウ</t>
    </rPh>
    <rPh sb="69" eb="70">
      <t>タ</t>
    </rPh>
    <rPh sb="72" eb="73">
      <t>クニ</t>
    </rPh>
    <rPh sb="74" eb="75">
      <t>ケン</t>
    </rPh>
    <rPh sb="76" eb="78">
      <t>シマチ</t>
    </rPh>
    <rPh sb="78" eb="80">
      <t>イガイ</t>
    </rPh>
    <rPh sb="82" eb="84">
      <t>バアイ</t>
    </rPh>
    <rPh sb="85" eb="87">
      <t>シュサイ</t>
    </rPh>
    <rPh sb="87" eb="89">
      <t>ダンタイ</t>
    </rPh>
    <rPh sb="90" eb="91">
      <t>シタ</t>
    </rPh>
    <rPh sb="92" eb="94">
      <t>ニュウリョク</t>
    </rPh>
    <rPh sb="95" eb="97">
      <t>キニュウ</t>
    </rPh>
    <phoneticPr fontId="1"/>
  </si>
  <si>
    <t>令和6年度(2024年度)　事業所内人権問題研修実績報告書（下半期・令和6年10月～令和7年3月分）</t>
    <rPh sb="0" eb="2">
      <t>レイワ</t>
    </rPh>
    <rPh sb="3" eb="5">
      <t>ネンド</t>
    </rPh>
    <rPh sb="10" eb="12">
      <t>ネンド</t>
    </rPh>
    <rPh sb="14" eb="17">
      <t>ジギョウショ</t>
    </rPh>
    <rPh sb="20" eb="22">
      <t>モンダイ</t>
    </rPh>
    <rPh sb="24" eb="26">
      <t>ジッセキ</t>
    </rPh>
    <rPh sb="26" eb="28">
      <t>ホウコク</t>
    </rPh>
    <rPh sb="30" eb="33">
      <t>シモハンキ</t>
    </rPh>
    <rPh sb="34" eb="36">
      <t>レイワ</t>
    </rPh>
    <rPh sb="37" eb="38">
      <t>ネン</t>
    </rPh>
    <rPh sb="40" eb="41">
      <t>ガツ</t>
    </rPh>
    <rPh sb="42" eb="44">
      <t>レイワ</t>
    </rPh>
    <rPh sb="45" eb="46">
      <t>ネン</t>
    </rPh>
    <rPh sb="47" eb="48">
      <t>ガツ</t>
    </rPh>
    <rPh sb="48" eb="49">
      <t>ブン</t>
    </rPh>
    <phoneticPr fontId="1"/>
  </si>
  <si>
    <t>10月4日・9日</t>
    <phoneticPr fontId="1"/>
  </si>
  <si>
    <t>近江八幡市・大津市</t>
    <rPh sb="0" eb="4">
      <t>オウミハチマン</t>
    </rPh>
    <rPh sb="4" eb="5">
      <t>シ</t>
    </rPh>
    <rPh sb="6" eb="8">
      <t>オオツ</t>
    </rPh>
    <rPh sb="8" eb="9">
      <t>シ</t>
    </rPh>
    <phoneticPr fontId="1"/>
  </si>
  <si>
    <t>経営者研修会</t>
    <rPh sb="0" eb="3">
      <t>ケイエイシャ</t>
    </rPh>
    <rPh sb="3" eb="5">
      <t>ケンシュウ</t>
    </rPh>
    <rPh sb="5" eb="6">
      <t>カイ</t>
    </rPh>
    <phoneticPr fontId="1"/>
  </si>
  <si>
    <t>経営者</t>
    <rPh sb="0" eb="3">
      <t>ケイエイシャ</t>
    </rPh>
    <phoneticPr fontId="1"/>
  </si>
  <si>
    <t>10月26日・27日</t>
    <rPh sb="2" eb="3">
      <t>ガツ</t>
    </rPh>
    <rPh sb="5" eb="6">
      <t>ニチ</t>
    </rPh>
    <rPh sb="9" eb="10">
      <t>ニチ</t>
    </rPh>
    <phoneticPr fontId="1"/>
  </si>
  <si>
    <t>守山市</t>
    <rPh sb="0" eb="2">
      <t>モリヤマ</t>
    </rPh>
    <rPh sb="2" eb="3">
      <t>シ</t>
    </rPh>
    <phoneticPr fontId="1"/>
  </si>
  <si>
    <t>滋賀県教育委員会ほか</t>
    <rPh sb="0" eb="3">
      <t>シガケン</t>
    </rPh>
    <rPh sb="3" eb="5">
      <t>キョウイク</t>
    </rPh>
    <rPh sb="5" eb="8">
      <t>イインカイ</t>
    </rPh>
    <phoneticPr fontId="1"/>
  </si>
  <si>
    <t>第68回滋賀県人権教育研究大会</t>
    <rPh sb="0" eb="1">
      <t>ダイ</t>
    </rPh>
    <rPh sb="3" eb="4">
      <t>カイ</t>
    </rPh>
    <rPh sb="4" eb="7">
      <t>シガケン</t>
    </rPh>
    <rPh sb="7" eb="9">
      <t>ジンケン</t>
    </rPh>
    <rPh sb="9" eb="11">
      <t>キョウイク</t>
    </rPh>
    <rPh sb="11" eb="13">
      <t>ケンキュウ</t>
    </rPh>
    <rPh sb="13" eb="15">
      <t>タイカイ</t>
    </rPh>
    <phoneticPr fontId="1"/>
  </si>
  <si>
    <t>リーダー養成講座①～④</t>
    <rPh sb="4" eb="6">
      <t>ヨウセイ</t>
    </rPh>
    <rPh sb="6" eb="8">
      <t>コウザ</t>
    </rPh>
    <phoneticPr fontId="1"/>
  </si>
  <si>
    <t>企業</t>
    <rPh sb="0" eb="2">
      <t>キギョウ</t>
    </rPh>
    <phoneticPr fontId="1"/>
  </si>
  <si>
    <t>ひこね市文化プラザ</t>
    <rPh sb="3" eb="6">
      <t>シブンカ</t>
    </rPh>
    <phoneticPr fontId="1"/>
  </si>
  <si>
    <t>彦根市（人権・福祉交流会館）</t>
    <rPh sb="0" eb="3">
      <t>ヒコネシ</t>
    </rPh>
    <rPh sb="4" eb="6">
      <t>ジンケン</t>
    </rPh>
    <rPh sb="7" eb="13">
      <t>フクシコウリュウカイカン</t>
    </rPh>
    <phoneticPr fontId="1"/>
  </si>
  <si>
    <t>差別をなくし人権を尊ぶあなたと私のつどい</t>
    <rPh sb="0" eb="2">
      <t>サベツ</t>
    </rPh>
    <rPh sb="6" eb="8">
      <t>ジンケン</t>
    </rPh>
    <rPh sb="9" eb="10">
      <t>タット</t>
    </rPh>
    <rPh sb="15" eb="16">
      <t>ワタシ</t>
    </rPh>
    <phoneticPr fontId="1"/>
  </si>
  <si>
    <t>彦根・愛知・犬上職業対策連絡協議会</t>
    <rPh sb="0" eb="2">
      <t>ヒコネ</t>
    </rPh>
    <rPh sb="3" eb="5">
      <t>エチ</t>
    </rPh>
    <rPh sb="6" eb="8">
      <t>イヌカミ</t>
    </rPh>
    <rPh sb="8" eb="10">
      <t>ショクギョウ</t>
    </rPh>
    <rPh sb="10" eb="12">
      <t>タイサク</t>
    </rPh>
    <rPh sb="12" eb="14">
      <t>レンラク</t>
    </rPh>
    <rPh sb="14" eb="17">
      <t>キョウギカイ</t>
    </rPh>
    <phoneticPr fontId="1"/>
  </si>
  <si>
    <t>企業と行政の交流研修会</t>
    <rPh sb="0" eb="2">
      <t>キギョウ</t>
    </rPh>
    <rPh sb="3" eb="5">
      <t>ギョウセイ</t>
    </rPh>
    <rPh sb="6" eb="8">
      <t>コウリュウ</t>
    </rPh>
    <rPh sb="8" eb="11">
      <t>ケンシュウカイ</t>
    </rPh>
    <phoneticPr fontId="1"/>
  </si>
  <si>
    <t>企業と彦根市人権教育推進協議会との合同研修会</t>
    <rPh sb="0" eb="2">
      <t>キギョウ</t>
    </rPh>
    <rPh sb="3" eb="15">
      <t>ヒコネシジンケンキョウイクスイシンキョウギカイ</t>
    </rPh>
    <rPh sb="17" eb="19">
      <t>ゴウドウ</t>
    </rPh>
    <rPh sb="19" eb="22">
      <t>ケンシュウカイ</t>
    </rPh>
    <phoneticPr fontId="1"/>
  </si>
  <si>
    <t>(公財)滋賀県人権センター・滋賀県</t>
    <rPh sb="1" eb="3">
      <t>コウザイ</t>
    </rPh>
    <rPh sb="4" eb="7">
      <t>シガケン</t>
    </rPh>
    <rPh sb="7" eb="9">
      <t>ジンケン</t>
    </rPh>
    <rPh sb="14" eb="17">
      <t>シガケン</t>
    </rPh>
    <phoneticPr fontId="1"/>
  </si>
  <si>
    <t>人権尊重と部落解放をめざす県民のつどい</t>
    <rPh sb="0" eb="2">
      <t>ジンケン</t>
    </rPh>
    <rPh sb="2" eb="4">
      <t>ソンチョウ</t>
    </rPh>
    <rPh sb="5" eb="7">
      <t>ブラク</t>
    </rPh>
    <rPh sb="7" eb="9">
      <t>カイホウ</t>
    </rPh>
    <rPh sb="13" eb="15">
      <t>ケンミン</t>
    </rPh>
    <phoneticPr fontId="1"/>
  </si>
  <si>
    <t>県民・企業</t>
    <rPh sb="0" eb="1">
      <t>ケン</t>
    </rPh>
    <rPh sb="3" eb="5">
      <t>キギョウ</t>
    </rPh>
    <phoneticPr fontId="1"/>
  </si>
  <si>
    <t>しが企業内人権啓発セミナー</t>
    <rPh sb="2" eb="5">
      <t>キギョウナイ</t>
    </rPh>
    <rPh sb="5" eb="7">
      <t>ジンケン</t>
    </rPh>
    <rPh sb="7" eb="9">
      <t>ケイハツ</t>
    </rPh>
    <phoneticPr fontId="9"/>
  </si>
  <si>
    <t>(公財)滋賀県人権センター</t>
    <rPh sb="1" eb="3">
      <t>コウザイ</t>
    </rPh>
    <rPh sb="4" eb="7">
      <t>シガケン</t>
    </rPh>
    <rPh sb="7" eb="9">
      <t>ジンケン</t>
    </rPh>
    <phoneticPr fontId="1"/>
  </si>
  <si>
    <t>部落解放研究第32回滋賀県集会</t>
    <rPh sb="0" eb="2">
      <t>ブラク</t>
    </rPh>
    <rPh sb="2" eb="4">
      <t>カイホウ</t>
    </rPh>
    <rPh sb="4" eb="6">
      <t>ケンキュウ</t>
    </rPh>
    <rPh sb="6" eb="7">
      <t>ダイ</t>
    </rPh>
    <rPh sb="9" eb="10">
      <t>カイ</t>
    </rPh>
    <rPh sb="10" eb="13">
      <t>シガケン</t>
    </rPh>
    <rPh sb="13" eb="15">
      <t>シュウカイ</t>
    </rPh>
    <phoneticPr fontId="1"/>
  </si>
  <si>
    <t>彦根市（人権政策課）</t>
    <rPh sb="0" eb="3">
      <t>ヒコネシ</t>
    </rPh>
    <rPh sb="4" eb="9">
      <t>ジンケンセイサクカ</t>
    </rPh>
    <phoneticPr fontId="1"/>
  </si>
  <si>
    <t>課題別研修会</t>
    <rPh sb="0" eb="2">
      <t>カダイ</t>
    </rPh>
    <rPh sb="2" eb="3">
      <t>ベツ</t>
    </rPh>
    <rPh sb="3" eb="6">
      <t>ケンシュウカイ</t>
    </rPh>
    <phoneticPr fontId="1"/>
  </si>
  <si>
    <t>差別をなくし人権を尊ぶ彦根市青年集会</t>
    <rPh sb="0" eb="2">
      <t>サベツ</t>
    </rPh>
    <rPh sb="6" eb="8">
      <t>ジンケン</t>
    </rPh>
    <rPh sb="9" eb="10">
      <t>タット</t>
    </rPh>
    <rPh sb="11" eb="14">
      <t>ヒコネシ</t>
    </rPh>
    <rPh sb="14" eb="16">
      <t>セイネン</t>
    </rPh>
    <rPh sb="16" eb="18">
      <t>シュウカイ</t>
    </rPh>
    <phoneticPr fontId="1"/>
  </si>
  <si>
    <t>ピアザ淡海・愛荘町等</t>
    <rPh sb="3" eb="5">
      <t>オウミ</t>
    </rPh>
    <rPh sb="6" eb="8">
      <t>アイショウ</t>
    </rPh>
    <rPh sb="8" eb="9">
      <t>チョウ</t>
    </rPh>
    <rPh sb="9" eb="10">
      <t>ヒトシ</t>
    </rPh>
    <phoneticPr fontId="1"/>
  </si>
  <si>
    <t>彦根市役所</t>
    <rPh sb="0" eb="5">
      <t>ヒコネシヤクショ</t>
    </rPh>
    <phoneticPr fontId="1"/>
  </si>
  <si>
    <t>豊栄のさと</t>
    <rPh sb="0" eb="2">
      <t>ホウエイ</t>
    </rPh>
    <phoneticPr fontId="1"/>
  </si>
  <si>
    <t>米原文化産業会館</t>
    <rPh sb="0" eb="2">
      <t>マイバラ</t>
    </rPh>
    <rPh sb="2" eb="4">
      <t>ブンカ</t>
    </rPh>
    <rPh sb="4" eb="8">
      <t>サンギョウカイカン</t>
    </rPh>
    <phoneticPr fontId="1"/>
  </si>
  <si>
    <t>滋賀県・(公財)滋賀県人権センター</t>
    <phoneticPr fontId="1"/>
  </si>
  <si>
    <t>経済産業省・滋賀県</t>
    <rPh sb="0" eb="2">
      <t>ケイザイ</t>
    </rPh>
    <rPh sb="2" eb="5">
      <t>サンギョウショウ</t>
    </rPh>
    <rPh sb="6" eb="8">
      <t>シガ</t>
    </rPh>
    <rPh sb="8" eb="9">
      <t>ケン</t>
    </rPh>
    <phoneticPr fontId="9"/>
  </si>
  <si>
    <t>人権啓発担当者等研修会(5回)</t>
    <rPh sb="7" eb="8">
      <t>トウ</t>
    </rPh>
    <phoneticPr fontId="1"/>
  </si>
  <si>
    <t>11月6日・12日・
22日・27日</t>
    <rPh sb="2" eb="3">
      <t>ガツ</t>
    </rPh>
    <rPh sb="4" eb="5">
      <t>ニチ</t>
    </rPh>
    <rPh sb="8" eb="9">
      <t>ニチ</t>
    </rPh>
    <rPh sb="13" eb="14">
      <t>ニチ</t>
    </rPh>
    <rPh sb="17" eb="18">
      <t>ニチ</t>
    </rPh>
    <phoneticPr fontId="1"/>
  </si>
  <si>
    <t>米原文化産業会館</t>
    <rPh sb="0" eb="2">
      <t>マイバラ</t>
    </rPh>
    <rPh sb="2" eb="4">
      <t>ブンカ</t>
    </rPh>
    <rPh sb="4" eb="6">
      <t>サンギョウ</t>
    </rPh>
    <rPh sb="6" eb="8">
      <t>カイカン</t>
    </rPh>
    <phoneticPr fontId="1"/>
  </si>
  <si>
    <t>ピアザ淡海</t>
    <rPh sb="3" eb="5">
      <t>オウミ</t>
    </rPh>
    <phoneticPr fontId="9"/>
  </si>
  <si>
    <t>五個荘コミュニティセンター</t>
    <rPh sb="0" eb="3">
      <t>ゴカショウ</t>
    </rPh>
    <phoneticPr fontId="1"/>
  </si>
  <si>
    <t>ひこね市文化プラザ</t>
    <rPh sb="3" eb="4">
      <t>シ</t>
    </rPh>
    <rPh sb="4" eb="6">
      <t>ブンカ</t>
    </rPh>
    <phoneticPr fontId="1"/>
  </si>
  <si>
    <t>米原学びあいステーション</t>
    <rPh sb="0" eb="2">
      <t>マイバラ</t>
    </rPh>
    <rPh sb="2" eb="3">
      <t>マナ</t>
    </rPh>
    <phoneticPr fontId="1"/>
  </si>
  <si>
    <t>あいこうか市民ホール</t>
    <rPh sb="5" eb="7">
      <t>シミン</t>
    </rPh>
    <phoneticPr fontId="1"/>
  </si>
  <si>
    <t>高島市観光物産プラザ</t>
    <rPh sb="0" eb="3">
      <t>タカシマシ</t>
    </rPh>
    <rPh sb="3" eb="7">
      <t>カンコウブッサン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</si>
</sst>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回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56" fontId="3" fillId="0" borderId="1" xfId="0" applyNumberFormat="1" applyFont="1" applyBorder="1" applyAlignment="1">
      <alignment horizontal="right" vertical="center" shrinkToFit="1"/>
    </xf>
    <xf numFmtId="0" fontId="4" fillId="0" borderId="2" xfId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4" fillId="0" borderId="22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56" fontId="3" fillId="0" borderId="47" xfId="0" applyNumberFormat="1" applyFont="1" applyBorder="1" applyAlignment="1">
      <alignment horizontal="right" vertical="center" shrinkToFit="1"/>
    </xf>
    <xf numFmtId="0" fontId="4" fillId="0" borderId="48" xfId="1" applyFont="1" applyBorder="1" applyAlignment="1">
      <alignment horizontal="center" vertical="center" shrinkToFit="1"/>
    </xf>
    <xf numFmtId="0" fontId="4" fillId="0" borderId="48" xfId="1" applyFont="1" applyBorder="1" applyAlignment="1">
      <alignment vertical="center" shrinkToFit="1"/>
    </xf>
    <xf numFmtId="0" fontId="4" fillId="0" borderId="49" xfId="1" applyFont="1" applyBorder="1" applyAlignment="1">
      <alignment vertical="center" shrinkToFit="1"/>
    </xf>
    <xf numFmtId="5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3" fillId="4" borderId="50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10" fillId="0" borderId="0" xfId="1" applyFont="1">
      <alignment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3" fillId="0" borderId="36" xfId="0" applyNumberFormat="1" applyFont="1" applyBorder="1" applyAlignment="1">
      <alignment horizontal="right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 shrinkToFit="1"/>
    </xf>
    <xf numFmtId="56" fontId="3" fillId="0" borderId="1" xfId="0" applyNumberFormat="1" applyFont="1" applyBorder="1" applyAlignment="1">
      <alignment horizontal="right" vertical="center" wrapText="1" shrinkToFit="1"/>
    </xf>
    <xf numFmtId="0" fontId="7" fillId="0" borderId="0" xfId="0" applyFont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 shrinkToFit="1"/>
    </xf>
    <xf numFmtId="0" fontId="3" fillId="3" borderId="15" xfId="0" applyFont="1" applyFill="1" applyBorder="1" applyAlignment="1">
      <alignment horizontal="center" vertical="center" wrapText="1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56" fontId="3" fillId="4" borderId="26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38" fontId="3" fillId="4" borderId="26" xfId="2" applyFont="1" applyFill="1" applyBorder="1" applyAlignment="1">
      <alignment horizontal="center" vertical="center"/>
    </xf>
    <xf numFmtId="38" fontId="3" fillId="4" borderId="42" xfId="2" applyFont="1" applyFill="1" applyBorder="1" applyAlignment="1">
      <alignment horizontal="center" vertical="center"/>
    </xf>
    <xf numFmtId="38" fontId="3" fillId="4" borderId="6" xfId="2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2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22" xfId="2" applyNumberFormat="1" applyFont="1" applyBorder="1" applyAlignment="1">
      <alignment horizontal="center" vertical="center"/>
    </xf>
    <xf numFmtId="0" fontId="3" fillId="0" borderId="42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T36"/>
  <sheetViews>
    <sheetView tabSelected="1" view="pageBreakPreview" zoomScaleNormal="100" zoomScaleSheetLayoutView="100" workbookViewId="0">
      <selection activeCell="O20" sqref="O20"/>
    </sheetView>
  </sheetViews>
  <sheetFormatPr defaultColWidth="8.75" defaultRowHeight="40.15" customHeight="1" x14ac:dyDescent="0.15"/>
  <cols>
    <col min="1" max="1" width="3.625" style="2" customWidth="1"/>
    <col min="2" max="3" width="4.625" style="2" customWidth="1"/>
    <col min="4" max="4" width="15.625" style="2" customWidth="1"/>
    <col min="5" max="5" width="12.625" style="2" customWidth="1"/>
    <col min="6" max="6" width="15.625" style="2" customWidth="1"/>
    <col min="7" max="7" width="23.125" style="2" customWidth="1"/>
    <col min="8" max="8" width="30.125" style="2" customWidth="1"/>
    <col min="9" max="12" width="10.625" style="2" customWidth="1"/>
    <col min="13" max="13" width="4.125" style="2" customWidth="1"/>
    <col min="14" max="14" width="19" style="2" customWidth="1"/>
    <col min="15" max="16384" width="8.75" style="2"/>
  </cols>
  <sheetData>
    <row r="1" spans="1:20" ht="40.15" customHeight="1" thickBot="1" x14ac:dyDescent="0.2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  <c r="R1" s="1"/>
    </row>
    <row r="2" spans="1:20" ht="10.5" customHeight="1" thickBot="1" x14ac:dyDescent="0.2">
      <c r="A2" s="3"/>
    </row>
    <row r="3" spans="1:20" ht="35.1" customHeight="1" thickBot="1" x14ac:dyDescent="0.2">
      <c r="A3" s="55" t="s">
        <v>13</v>
      </c>
      <c r="B3" s="56"/>
      <c r="C3" s="57"/>
      <c r="D3" s="58"/>
      <c r="E3" s="59"/>
      <c r="F3" s="60"/>
      <c r="G3" s="15" t="s">
        <v>41</v>
      </c>
      <c r="H3" s="16"/>
      <c r="I3" s="70" t="s">
        <v>42</v>
      </c>
      <c r="J3" s="71"/>
      <c r="K3" s="72"/>
      <c r="L3" s="73"/>
    </row>
    <row r="4" spans="1:20" ht="33" customHeight="1" thickBot="1" x14ac:dyDescent="0.2">
      <c r="A4" s="13"/>
      <c r="B4" s="13"/>
      <c r="C4" s="13"/>
      <c r="D4" s="74" t="s">
        <v>43</v>
      </c>
      <c r="E4" s="74"/>
      <c r="F4" s="74"/>
      <c r="G4" s="74"/>
      <c r="H4" s="74"/>
      <c r="I4" s="74"/>
      <c r="J4" s="74"/>
      <c r="K4" s="74"/>
      <c r="L4" s="74"/>
      <c r="M4" s="34"/>
    </row>
    <row r="5" spans="1:20" ht="18" customHeight="1" x14ac:dyDescent="0.15">
      <c r="A5" s="61"/>
      <c r="B5" s="64" t="s">
        <v>0</v>
      </c>
      <c r="C5" s="65"/>
      <c r="D5" s="32" t="s">
        <v>40</v>
      </c>
      <c r="E5" s="43" t="s">
        <v>15</v>
      </c>
      <c r="F5" s="46" t="s">
        <v>14</v>
      </c>
      <c r="G5" s="49" t="s">
        <v>21</v>
      </c>
      <c r="H5" s="50"/>
      <c r="I5" s="49" t="s">
        <v>16</v>
      </c>
      <c r="J5" s="66"/>
      <c r="K5" s="67"/>
      <c r="L5" s="40" t="s">
        <v>1</v>
      </c>
    </row>
    <row r="6" spans="1:20" ht="18" customHeight="1" x14ac:dyDescent="0.15">
      <c r="A6" s="62"/>
      <c r="B6" s="69" t="s">
        <v>2</v>
      </c>
      <c r="C6" s="75" t="s">
        <v>3</v>
      </c>
      <c r="D6" s="47" t="s">
        <v>39</v>
      </c>
      <c r="E6" s="44"/>
      <c r="F6" s="47"/>
      <c r="G6" s="51"/>
      <c r="H6" s="52"/>
      <c r="I6" s="68" t="s">
        <v>35</v>
      </c>
      <c r="J6" s="68" t="s">
        <v>28</v>
      </c>
      <c r="K6" s="68" t="s">
        <v>17</v>
      </c>
      <c r="L6" s="41"/>
    </row>
    <row r="7" spans="1:20" ht="18" customHeight="1" thickBot="1" x14ac:dyDescent="0.2">
      <c r="A7" s="63"/>
      <c r="B7" s="53"/>
      <c r="C7" s="54"/>
      <c r="D7" s="48"/>
      <c r="E7" s="45"/>
      <c r="F7" s="48"/>
      <c r="G7" s="53"/>
      <c r="H7" s="54"/>
      <c r="I7" s="48"/>
      <c r="J7" s="48"/>
      <c r="K7" s="48"/>
      <c r="L7" s="42"/>
      <c r="N7" s="30"/>
      <c r="O7" s="29" t="s">
        <v>23</v>
      </c>
      <c r="P7" s="29" t="s">
        <v>24</v>
      </c>
      <c r="Q7" s="29" t="s">
        <v>25</v>
      </c>
      <c r="R7" s="29" t="s">
        <v>26</v>
      </c>
      <c r="S7" s="29" t="s">
        <v>17</v>
      </c>
      <c r="T7" s="29" t="s">
        <v>32</v>
      </c>
    </row>
    <row r="8" spans="1:20" ht="19.5" customHeight="1" thickTop="1" x14ac:dyDescent="0.15">
      <c r="A8" s="109" t="s">
        <v>19</v>
      </c>
      <c r="B8" s="87"/>
      <c r="C8" s="87" t="s">
        <v>30</v>
      </c>
      <c r="D8" s="25" t="s">
        <v>17</v>
      </c>
      <c r="E8" s="90">
        <v>44682</v>
      </c>
      <c r="F8" s="87" t="s">
        <v>20</v>
      </c>
      <c r="G8" s="81" t="s">
        <v>22</v>
      </c>
      <c r="H8" s="82"/>
      <c r="I8" s="94">
        <v>1</v>
      </c>
      <c r="J8" s="97">
        <v>1</v>
      </c>
      <c r="K8" s="87">
        <v>21</v>
      </c>
      <c r="L8" s="91" t="s">
        <v>37</v>
      </c>
      <c r="N8" s="28" t="s">
        <v>33</v>
      </c>
      <c r="O8" s="26">
        <f>COUNTIF(B11:B34,"○")</f>
        <v>0</v>
      </c>
      <c r="P8" s="26">
        <f>COUNTIFS(C11:C34,"○",D11:D34,"国")</f>
        <v>0</v>
      </c>
      <c r="Q8" s="26">
        <f>COUNTIFS(C11:C34,"○",D11:D34,"県")</f>
        <v>0</v>
      </c>
      <c r="R8" s="26">
        <f>COUNTIFS(C11:C34,"○",D11:D34,"市町")</f>
        <v>0</v>
      </c>
      <c r="S8" s="26">
        <f>COUNTIFS(C11:C34,"○",D11:D34,"その他")</f>
        <v>0</v>
      </c>
      <c r="T8" s="26">
        <f>SUM(O8:S8)</f>
        <v>0</v>
      </c>
    </row>
    <row r="9" spans="1:20" ht="19.5" customHeight="1" x14ac:dyDescent="0.15">
      <c r="A9" s="110"/>
      <c r="B9" s="88"/>
      <c r="C9" s="88"/>
      <c r="D9" s="79" t="s">
        <v>34</v>
      </c>
      <c r="E9" s="88"/>
      <c r="F9" s="88"/>
      <c r="G9" s="83"/>
      <c r="H9" s="84"/>
      <c r="I9" s="95"/>
      <c r="J9" s="98"/>
      <c r="K9" s="88"/>
      <c r="L9" s="92"/>
      <c r="N9" s="28" t="s">
        <v>29</v>
      </c>
      <c r="O9" s="27">
        <f>SUM(O10:O12)</f>
        <v>0</v>
      </c>
      <c r="P9" s="27">
        <f>SUM(P10:P12)</f>
        <v>0</v>
      </c>
      <c r="Q9" s="27">
        <f>SUM(Q10:Q12)</f>
        <v>0</v>
      </c>
      <c r="R9" s="27">
        <f>SUM(R10:R12)</f>
        <v>0</v>
      </c>
      <c r="S9" s="27">
        <f>SUM(S10:S12)</f>
        <v>0</v>
      </c>
      <c r="T9" s="27">
        <f>SUM(O9:S9)</f>
        <v>0</v>
      </c>
    </row>
    <row r="10" spans="1:20" ht="19.5" customHeight="1" x14ac:dyDescent="0.15">
      <c r="A10" s="111"/>
      <c r="B10" s="89"/>
      <c r="C10" s="89"/>
      <c r="D10" s="80"/>
      <c r="E10" s="89"/>
      <c r="F10" s="89"/>
      <c r="G10" s="85"/>
      <c r="H10" s="86"/>
      <c r="I10" s="96"/>
      <c r="J10" s="99"/>
      <c r="K10" s="89"/>
      <c r="L10" s="93"/>
      <c r="N10" s="28" t="s">
        <v>27</v>
      </c>
      <c r="O10" s="27">
        <f>SUMIF(B11:B34,"○",I11:I34)</f>
        <v>0</v>
      </c>
      <c r="P10" s="27">
        <f>SUMIFS(I11:I34,C11:C34,"○",D11:D34,"国")</f>
        <v>0</v>
      </c>
      <c r="Q10" s="27">
        <f>SUMIFS(I11:I34,C11:C34,"○",D11:D34,"県")</f>
        <v>0</v>
      </c>
      <c r="R10" s="27">
        <f>SUMIFS(I11:I34,C11:C34,"○",D11:D34,"市町")</f>
        <v>0</v>
      </c>
      <c r="S10" s="27">
        <f>SUMIFS(I11:I34,C11:C34,"○",D11:D34,"その他")</f>
        <v>0</v>
      </c>
      <c r="T10" s="27">
        <f>SUM(O10:S10)</f>
        <v>0</v>
      </c>
    </row>
    <row r="11" spans="1:20" ht="18" customHeight="1" x14ac:dyDescent="0.15">
      <c r="A11" s="106">
        <v>1</v>
      </c>
      <c r="B11" s="76"/>
      <c r="C11" s="76"/>
      <c r="D11" s="33"/>
      <c r="E11" s="76"/>
      <c r="F11" s="76"/>
      <c r="G11" s="100"/>
      <c r="H11" s="101"/>
      <c r="I11" s="115"/>
      <c r="J11" s="118"/>
      <c r="K11" s="121"/>
      <c r="L11" s="124"/>
      <c r="N11" s="28" t="s">
        <v>28</v>
      </c>
      <c r="O11" s="27">
        <f>SUMIF(B11:B34,"○",J11:J34)</f>
        <v>0</v>
      </c>
      <c r="P11" s="27">
        <f>SUMIFS(J11:J34,C11:C34,"○",D11:D34,"国")</f>
        <v>0</v>
      </c>
      <c r="Q11" s="27">
        <f>SUMIFS(J11:J34,C11:C34,"○",D11:D34,"県")</f>
        <v>0</v>
      </c>
      <c r="R11" s="27">
        <f>SUMIFS(J11:J34,C11:C34,"○",D11:D34,"市町")</f>
        <v>0</v>
      </c>
      <c r="S11" s="27">
        <f>SUMIFS(J11:J34,C11:C34,"○",D11:D34,"その他")</f>
        <v>0</v>
      </c>
      <c r="T11" s="27">
        <f>SUM(O11:S11)</f>
        <v>0</v>
      </c>
    </row>
    <row r="12" spans="1:20" ht="18" customHeight="1" x14ac:dyDescent="0.15">
      <c r="A12" s="107"/>
      <c r="B12" s="77"/>
      <c r="C12" s="77"/>
      <c r="D12" s="112"/>
      <c r="E12" s="77"/>
      <c r="F12" s="77"/>
      <c r="G12" s="102"/>
      <c r="H12" s="103"/>
      <c r="I12" s="116"/>
      <c r="J12" s="119"/>
      <c r="K12" s="122"/>
      <c r="L12" s="125"/>
      <c r="N12" s="28" t="s">
        <v>17</v>
      </c>
      <c r="O12" s="27">
        <f>SUMIF(B11:B34,"○",K11:K34)</f>
        <v>0</v>
      </c>
      <c r="P12" s="27">
        <f>SUMIFS(K11:K34,C11:C34,"○",D11:D34,"国")</f>
        <v>0</v>
      </c>
      <c r="Q12" s="27">
        <f>SUMIFS(K11:K34,C11:C34,"○",D11:D34,"県")</f>
        <v>0</v>
      </c>
      <c r="R12" s="27">
        <f>SUMIFS(K11:K34,C11:C34,"○",D11:D34,"市町")</f>
        <v>0</v>
      </c>
      <c r="S12" s="27">
        <f>SUMIFS(K11:K34,C11:C34,"○",D11:D34,"その他")</f>
        <v>0</v>
      </c>
      <c r="T12" s="27">
        <f>SUM(O12:S12)</f>
        <v>0</v>
      </c>
    </row>
    <row r="13" spans="1:20" ht="18" customHeight="1" x14ac:dyDescent="0.15">
      <c r="A13" s="108"/>
      <c r="B13" s="78"/>
      <c r="C13" s="78"/>
      <c r="D13" s="113"/>
      <c r="E13" s="78"/>
      <c r="F13" s="78"/>
      <c r="G13" s="104"/>
      <c r="H13" s="105"/>
      <c r="I13" s="117"/>
      <c r="J13" s="120"/>
      <c r="K13" s="123"/>
      <c r="L13" s="126"/>
    </row>
    <row r="14" spans="1:20" ht="18" customHeight="1" x14ac:dyDescent="0.15">
      <c r="A14" s="106">
        <v>2</v>
      </c>
      <c r="B14" s="76"/>
      <c r="C14" s="76"/>
      <c r="D14" s="33"/>
      <c r="E14" s="76"/>
      <c r="F14" s="76"/>
      <c r="G14" s="100"/>
      <c r="H14" s="101"/>
      <c r="I14" s="115"/>
      <c r="J14" s="118"/>
      <c r="K14" s="121"/>
      <c r="L14" s="124"/>
      <c r="N14" s="114" t="s">
        <v>31</v>
      </c>
      <c r="O14" s="114"/>
      <c r="P14" s="114"/>
      <c r="Q14" s="114"/>
      <c r="R14" s="114"/>
      <c r="S14" s="114"/>
      <c r="T14" s="114"/>
    </row>
    <row r="15" spans="1:20" ht="18" customHeight="1" x14ac:dyDescent="0.15">
      <c r="A15" s="107"/>
      <c r="B15" s="77"/>
      <c r="C15" s="77"/>
      <c r="D15" s="112"/>
      <c r="E15" s="77"/>
      <c r="F15" s="77"/>
      <c r="G15" s="102"/>
      <c r="H15" s="103"/>
      <c r="I15" s="116"/>
      <c r="J15" s="119"/>
      <c r="K15" s="122"/>
      <c r="L15" s="125"/>
      <c r="N15" s="114"/>
      <c r="O15" s="114"/>
      <c r="P15" s="114"/>
      <c r="Q15" s="114"/>
      <c r="R15" s="114"/>
      <c r="S15" s="114"/>
      <c r="T15" s="114"/>
    </row>
    <row r="16" spans="1:20" ht="18" customHeight="1" x14ac:dyDescent="0.15">
      <c r="A16" s="108"/>
      <c r="B16" s="78"/>
      <c r="C16" s="78"/>
      <c r="D16" s="113"/>
      <c r="E16" s="78"/>
      <c r="F16" s="78"/>
      <c r="G16" s="104"/>
      <c r="H16" s="105"/>
      <c r="I16" s="117"/>
      <c r="J16" s="120"/>
      <c r="K16" s="123"/>
      <c r="L16" s="126"/>
    </row>
    <row r="17" spans="1:14" ht="18" customHeight="1" x14ac:dyDescent="0.15">
      <c r="A17" s="106">
        <v>3</v>
      </c>
      <c r="B17" s="76"/>
      <c r="C17" s="76"/>
      <c r="D17" s="33"/>
      <c r="E17" s="76"/>
      <c r="F17" s="76"/>
      <c r="G17" s="100"/>
      <c r="H17" s="101"/>
      <c r="I17" s="115"/>
      <c r="J17" s="118"/>
      <c r="K17" s="121"/>
      <c r="L17" s="124"/>
    </row>
    <row r="18" spans="1:14" ht="18" customHeight="1" x14ac:dyDescent="0.15">
      <c r="A18" s="107"/>
      <c r="B18" s="77"/>
      <c r="C18" s="77"/>
      <c r="D18" s="112"/>
      <c r="E18" s="77"/>
      <c r="F18" s="77"/>
      <c r="G18" s="102"/>
      <c r="H18" s="103"/>
      <c r="I18" s="116"/>
      <c r="J18" s="119"/>
      <c r="K18" s="122"/>
      <c r="L18" s="125"/>
      <c r="N18" s="2" t="s">
        <v>24</v>
      </c>
    </row>
    <row r="19" spans="1:14" ht="18" customHeight="1" x14ac:dyDescent="0.15">
      <c r="A19" s="108"/>
      <c r="B19" s="78"/>
      <c r="C19" s="78"/>
      <c r="D19" s="113"/>
      <c r="E19" s="78"/>
      <c r="F19" s="78"/>
      <c r="G19" s="104"/>
      <c r="H19" s="105"/>
      <c r="I19" s="117"/>
      <c r="J19" s="120"/>
      <c r="K19" s="123"/>
      <c r="L19" s="126"/>
      <c r="N19" s="2" t="s">
        <v>25</v>
      </c>
    </row>
    <row r="20" spans="1:14" ht="18" customHeight="1" x14ac:dyDescent="0.15">
      <c r="A20" s="106">
        <v>4</v>
      </c>
      <c r="B20" s="76"/>
      <c r="C20" s="76"/>
      <c r="D20" s="33"/>
      <c r="E20" s="76"/>
      <c r="F20" s="76"/>
      <c r="G20" s="100"/>
      <c r="H20" s="101"/>
      <c r="I20" s="115"/>
      <c r="J20" s="118"/>
      <c r="K20" s="121"/>
      <c r="L20" s="124"/>
      <c r="N20" s="2" t="s">
        <v>26</v>
      </c>
    </row>
    <row r="21" spans="1:14" ht="18" customHeight="1" x14ac:dyDescent="0.15">
      <c r="A21" s="107"/>
      <c r="B21" s="77"/>
      <c r="C21" s="77"/>
      <c r="D21" s="112"/>
      <c r="E21" s="77"/>
      <c r="F21" s="77"/>
      <c r="G21" s="102"/>
      <c r="H21" s="103"/>
      <c r="I21" s="116"/>
      <c r="J21" s="119"/>
      <c r="K21" s="122"/>
      <c r="L21" s="125"/>
      <c r="N21" s="2" t="s">
        <v>17</v>
      </c>
    </row>
    <row r="22" spans="1:14" ht="18" customHeight="1" x14ac:dyDescent="0.15">
      <c r="A22" s="108"/>
      <c r="B22" s="78"/>
      <c r="C22" s="78"/>
      <c r="D22" s="113"/>
      <c r="E22" s="78"/>
      <c r="F22" s="78"/>
      <c r="G22" s="104"/>
      <c r="H22" s="105"/>
      <c r="I22" s="117"/>
      <c r="J22" s="120"/>
      <c r="K22" s="123"/>
      <c r="L22" s="126"/>
    </row>
    <row r="23" spans="1:14" ht="18" customHeight="1" x14ac:dyDescent="0.15">
      <c r="A23" s="106">
        <v>5</v>
      </c>
      <c r="B23" s="76"/>
      <c r="C23" s="76"/>
      <c r="D23" s="33"/>
      <c r="E23" s="76"/>
      <c r="F23" s="76"/>
      <c r="G23" s="100"/>
      <c r="H23" s="101"/>
      <c r="I23" s="115"/>
      <c r="J23" s="118"/>
      <c r="K23" s="121"/>
      <c r="L23" s="124"/>
    </row>
    <row r="24" spans="1:14" ht="18" customHeight="1" x14ac:dyDescent="0.15">
      <c r="A24" s="107"/>
      <c r="B24" s="77"/>
      <c r="C24" s="77"/>
      <c r="D24" s="112"/>
      <c r="E24" s="77"/>
      <c r="F24" s="77"/>
      <c r="G24" s="102"/>
      <c r="H24" s="103"/>
      <c r="I24" s="116"/>
      <c r="J24" s="119"/>
      <c r="K24" s="122"/>
      <c r="L24" s="125"/>
    </row>
    <row r="25" spans="1:14" ht="18" customHeight="1" x14ac:dyDescent="0.15">
      <c r="A25" s="108"/>
      <c r="B25" s="78"/>
      <c r="C25" s="78"/>
      <c r="D25" s="113"/>
      <c r="E25" s="78"/>
      <c r="F25" s="78"/>
      <c r="G25" s="104"/>
      <c r="H25" s="105"/>
      <c r="I25" s="117"/>
      <c r="J25" s="120"/>
      <c r="K25" s="123"/>
      <c r="L25" s="126"/>
    </row>
    <row r="26" spans="1:14" ht="18" customHeight="1" x14ac:dyDescent="0.15">
      <c r="A26" s="106">
        <v>6</v>
      </c>
      <c r="B26" s="76"/>
      <c r="C26" s="76"/>
      <c r="D26" s="33"/>
      <c r="E26" s="76"/>
      <c r="F26" s="76"/>
      <c r="G26" s="100"/>
      <c r="H26" s="101"/>
      <c r="I26" s="115"/>
      <c r="J26" s="118"/>
      <c r="K26" s="121"/>
      <c r="L26" s="124"/>
    </row>
    <row r="27" spans="1:14" ht="18" customHeight="1" x14ac:dyDescent="0.15">
      <c r="A27" s="107"/>
      <c r="B27" s="77"/>
      <c r="C27" s="77"/>
      <c r="D27" s="112"/>
      <c r="E27" s="77"/>
      <c r="F27" s="77"/>
      <c r="G27" s="102"/>
      <c r="H27" s="103"/>
      <c r="I27" s="116"/>
      <c r="J27" s="119"/>
      <c r="K27" s="122"/>
      <c r="L27" s="125"/>
    </row>
    <row r="28" spans="1:14" ht="18" customHeight="1" x14ac:dyDescent="0.15">
      <c r="A28" s="108"/>
      <c r="B28" s="78"/>
      <c r="C28" s="78"/>
      <c r="D28" s="113"/>
      <c r="E28" s="78"/>
      <c r="F28" s="78"/>
      <c r="G28" s="104"/>
      <c r="H28" s="105"/>
      <c r="I28" s="117"/>
      <c r="J28" s="120"/>
      <c r="K28" s="123"/>
      <c r="L28" s="126"/>
    </row>
    <row r="29" spans="1:14" ht="18" customHeight="1" x14ac:dyDescent="0.15">
      <c r="A29" s="106">
        <v>7</v>
      </c>
      <c r="B29" s="76"/>
      <c r="C29" s="76"/>
      <c r="D29" s="33"/>
      <c r="E29" s="76"/>
      <c r="F29" s="76"/>
      <c r="G29" s="100"/>
      <c r="H29" s="101"/>
      <c r="I29" s="115"/>
      <c r="J29" s="118"/>
      <c r="K29" s="121"/>
      <c r="L29" s="124"/>
    </row>
    <row r="30" spans="1:14" ht="18" customHeight="1" x14ac:dyDescent="0.15">
      <c r="A30" s="107"/>
      <c r="B30" s="77"/>
      <c r="C30" s="77"/>
      <c r="D30" s="112"/>
      <c r="E30" s="77"/>
      <c r="F30" s="77"/>
      <c r="G30" s="102"/>
      <c r="H30" s="103"/>
      <c r="I30" s="116"/>
      <c r="J30" s="119"/>
      <c r="K30" s="122"/>
      <c r="L30" s="125"/>
    </row>
    <row r="31" spans="1:14" ht="18" customHeight="1" x14ac:dyDescent="0.15">
      <c r="A31" s="108"/>
      <c r="B31" s="78"/>
      <c r="C31" s="78"/>
      <c r="D31" s="113"/>
      <c r="E31" s="78"/>
      <c r="F31" s="78"/>
      <c r="G31" s="104"/>
      <c r="H31" s="105"/>
      <c r="I31" s="117"/>
      <c r="J31" s="120"/>
      <c r="K31" s="123"/>
      <c r="L31" s="126"/>
    </row>
    <row r="32" spans="1:14" ht="18" customHeight="1" x14ac:dyDescent="0.15">
      <c r="A32" s="106">
        <v>8</v>
      </c>
      <c r="B32" s="76"/>
      <c r="C32" s="76"/>
      <c r="D32" s="33"/>
      <c r="E32" s="76"/>
      <c r="F32" s="76"/>
      <c r="G32" s="100"/>
      <c r="H32" s="101"/>
      <c r="I32" s="115"/>
      <c r="J32" s="118"/>
      <c r="K32" s="121"/>
      <c r="L32" s="124"/>
    </row>
    <row r="33" spans="1:12" ht="18" customHeight="1" x14ac:dyDescent="0.15">
      <c r="A33" s="107"/>
      <c r="B33" s="77"/>
      <c r="C33" s="77"/>
      <c r="D33" s="112"/>
      <c r="E33" s="77"/>
      <c r="F33" s="77"/>
      <c r="G33" s="102"/>
      <c r="H33" s="103"/>
      <c r="I33" s="116"/>
      <c r="J33" s="119"/>
      <c r="K33" s="122"/>
      <c r="L33" s="125"/>
    </row>
    <row r="34" spans="1:12" ht="18" customHeight="1" x14ac:dyDescent="0.15">
      <c r="A34" s="108"/>
      <c r="B34" s="78"/>
      <c r="C34" s="78"/>
      <c r="D34" s="113"/>
      <c r="E34" s="78"/>
      <c r="F34" s="78"/>
      <c r="G34" s="104"/>
      <c r="H34" s="105"/>
      <c r="I34" s="117"/>
      <c r="J34" s="120"/>
      <c r="K34" s="123"/>
      <c r="L34" s="126"/>
    </row>
    <row r="35" spans="1:12" ht="22.5" customHeight="1" x14ac:dyDescent="0.15">
      <c r="K35" s="14" t="s">
        <v>18</v>
      </c>
    </row>
    <row r="36" spans="1:12" ht="40.15" customHeight="1" x14ac:dyDescent="0.15">
      <c r="B36" s="2" t="s">
        <v>36</v>
      </c>
    </row>
  </sheetData>
  <mergeCells count="118">
    <mergeCell ref="I32:I34"/>
    <mergeCell ref="J32:J34"/>
    <mergeCell ref="K32:K34"/>
    <mergeCell ref="L32:L34"/>
    <mergeCell ref="I26:I28"/>
    <mergeCell ref="J26:J28"/>
    <mergeCell ref="K26:K28"/>
    <mergeCell ref="L26:L28"/>
    <mergeCell ref="I29:I31"/>
    <mergeCell ref="J29:J31"/>
    <mergeCell ref="K29:K31"/>
    <mergeCell ref="L29:L31"/>
    <mergeCell ref="A23:A25"/>
    <mergeCell ref="B23:B25"/>
    <mergeCell ref="C23:C25"/>
    <mergeCell ref="C14:C16"/>
    <mergeCell ref="A11:A13"/>
    <mergeCell ref="I20:I22"/>
    <mergeCell ref="J20:J22"/>
    <mergeCell ref="K20:K22"/>
    <mergeCell ref="L20:L22"/>
    <mergeCell ref="I23:I25"/>
    <mergeCell ref="J23:J25"/>
    <mergeCell ref="K23:K25"/>
    <mergeCell ref="L23:L25"/>
    <mergeCell ref="E23:E25"/>
    <mergeCell ref="F23:F25"/>
    <mergeCell ref="G23:H25"/>
    <mergeCell ref="E20:E22"/>
    <mergeCell ref="F20:F22"/>
    <mergeCell ref="G20:H22"/>
    <mergeCell ref="D21:D22"/>
    <mergeCell ref="D24:D25"/>
    <mergeCell ref="A20:A22"/>
    <mergeCell ref="N14:T15"/>
    <mergeCell ref="D12:D13"/>
    <mergeCell ref="D15:D16"/>
    <mergeCell ref="D18:D19"/>
    <mergeCell ref="I14:I16"/>
    <mergeCell ref="J14:J16"/>
    <mergeCell ref="K14:K16"/>
    <mergeCell ref="I17:I19"/>
    <mergeCell ref="J17:J19"/>
    <mergeCell ref="K17:K19"/>
    <mergeCell ref="E11:E13"/>
    <mergeCell ref="I11:I13"/>
    <mergeCell ref="J11:J13"/>
    <mergeCell ref="K11:K13"/>
    <mergeCell ref="L11:L13"/>
    <mergeCell ref="F11:F13"/>
    <mergeCell ref="L14:L16"/>
    <mergeCell ref="L17:L19"/>
    <mergeCell ref="A17:A19"/>
    <mergeCell ref="B20:B22"/>
    <mergeCell ref="C20:C22"/>
    <mergeCell ref="A14:A16"/>
    <mergeCell ref="A8:A10"/>
    <mergeCell ref="F32:F34"/>
    <mergeCell ref="G32:H34"/>
    <mergeCell ref="E32:E34"/>
    <mergeCell ref="E26:E28"/>
    <mergeCell ref="F29:F31"/>
    <mergeCell ref="G29:H31"/>
    <mergeCell ref="A26:A28"/>
    <mergeCell ref="B26:B28"/>
    <mergeCell ref="C26:C28"/>
    <mergeCell ref="A32:A34"/>
    <mergeCell ref="B32:B34"/>
    <mergeCell ref="C32:C34"/>
    <mergeCell ref="D33:D34"/>
    <mergeCell ref="A29:A31"/>
    <mergeCell ref="B29:B31"/>
    <mergeCell ref="C29:C31"/>
    <mergeCell ref="E29:E31"/>
    <mergeCell ref="D30:D31"/>
    <mergeCell ref="D27:D28"/>
    <mergeCell ref="G17:H19"/>
    <mergeCell ref="F26:F28"/>
    <mergeCell ref="G26:H28"/>
    <mergeCell ref="F17:F19"/>
    <mergeCell ref="E17:E19"/>
    <mergeCell ref="D9:D10"/>
    <mergeCell ref="G8:H10"/>
    <mergeCell ref="F8:F10"/>
    <mergeCell ref="E8:E10"/>
    <mergeCell ref="B14:B16"/>
    <mergeCell ref="L8:L10"/>
    <mergeCell ref="C8:C10"/>
    <mergeCell ref="B8:B10"/>
    <mergeCell ref="I8:I10"/>
    <mergeCell ref="J8:J10"/>
    <mergeCell ref="K8:K10"/>
    <mergeCell ref="F14:F16"/>
    <mergeCell ref="E14:E16"/>
    <mergeCell ref="C11:C13"/>
    <mergeCell ref="G11:H13"/>
    <mergeCell ref="G14:H16"/>
    <mergeCell ref="B11:B13"/>
    <mergeCell ref="C17:C19"/>
    <mergeCell ref="B17:B19"/>
    <mergeCell ref="A1:L1"/>
    <mergeCell ref="L5:L7"/>
    <mergeCell ref="E5:E7"/>
    <mergeCell ref="F5:F7"/>
    <mergeCell ref="G5:H7"/>
    <mergeCell ref="A3:C3"/>
    <mergeCell ref="D3:F3"/>
    <mergeCell ref="A5:A7"/>
    <mergeCell ref="B5:C5"/>
    <mergeCell ref="I5:K5"/>
    <mergeCell ref="I6:I7"/>
    <mergeCell ref="J6:J7"/>
    <mergeCell ref="K6:K7"/>
    <mergeCell ref="B6:B7"/>
    <mergeCell ref="I3:L3"/>
    <mergeCell ref="D4:L4"/>
    <mergeCell ref="C6:C7"/>
    <mergeCell ref="D6:D7"/>
  </mergeCells>
  <phoneticPr fontId="1"/>
  <dataValidations count="2">
    <dataValidation type="list" allowBlank="1" showInputMessage="1" showErrorMessage="1" sqref="B8:C8 B11:C11 B14:C14 B17:C17 B20:C20 B23:C23 B26:C26 B32:C32 B29:C29" xr:uid="{764A25B1-8BDE-4A47-A739-C1411FA55311}">
      <formula1>"○"</formula1>
    </dataValidation>
    <dataValidation type="list" allowBlank="1" showInputMessage="1" showErrorMessage="1" sqref="D8 D11 D23 D14 D26 D17 D20 D29 D32" xr:uid="{4FA0B3E7-B870-4597-A0FF-D086E6F4DD09}">
      <formula1>$N$18:$N$21</formula1>
    </dataValidation>
  </dataValidations>
  <printOptions horizontalCentered="1"/>
  <pageMargins left="0.19685039370078741" right="0.19685039370078741" top="0.39370078740157483" bottom="0.39370078740157483" header="0.19685039370078741" footer="0.23622047244094491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94AB-3DA4-4902-8B7F-F4C4D61068CB}">
  <sheetPr>
    <pageSetUpPr fitToPage="1"/>
  </sheetPr>
  <dimension ref="A1:E20"/>
  <sheetViews>
    <sheetView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ColWidth="9" defaultRowHeight="19.899999999999999" customHeight="1" x14ac:dyDescent="0.15"/>
  <cols>
    <col min="1" max="1" width="18.125" style="4" customWidth="1"/>
    <col min="2" max="2" width="31.125" style="4" customWidth="1"/>
    <col min="3" max="3" width="36.125" style="5" customWidth="1"/>
    <col min="4" max="4" width="46.125" style="4" customWidth="1"/>
    <col min="5" max="5" width="18.125" style="5" customWidth="1"/>
    <col min="6" max="16384" width="9" style="4"/>
  </cols>
  <sheetData>
    <row r="1" spans="1:5" ht="20.65" customHeight="1" x14ac:dyDescent="0.15">
      <c r="A1" s="127" t="s">
        <v>38</v>
      </c>
      <c r="B1" s="127"/>
      <c r="C1" s="127"/>
      <c r="D1" s="127"/>
      <c r="E1" s="127"/>
    </row>
    <row r="2" spans="1:5" ht="19.5" customHeight="1" thickBot="1" x14ac:dyDescent="0.2">
      <c r="B2" s="31"/>
    </row>
    <row r="3" spans="1:5" ht="19.5" customHeight="1" thickBot="1" x14ac:dyDescent="0.2">
      <c r="A3" s="9" t="s">
        <v>5</v>
      </c>
      <c r="B3" s="7" t="s">
        <v>4</v>
      </c>
      <c r="C3" s="7" t="s">
        <v>6</v>
      </c>
      <c r="D3" s="7" t="s">
        <v>7</v>
      </c>
      <c r="E3" s="8" t="s">
        <v>8</v>
      </c>
    </row>
    <row r="4" spans="1:5" ht="28.5" customHeight="1" thickTop="1" x14ac:dyDescent="0.15">
      <c r="A4" s="11" t="s">
        <v>45</v>
      </c>
      <c r="B4" s="12" t="s">
        <v>46</v>
      </c>
      <c r="C4" s="17" t="s">
        <v>10</v>
      </c>
      <c r="D4" s="17" t="s">
        <v>47</v>
      </c>
      <c r="E4" s="18" t="s">
        <v>48</v>
      </c>
    </row>
    <row r="5" spans="1:5" ht="28.5" customHeight="1" x14ac:dyDescent="0.15">
      <c r="A5" s="11" t="s">
        <v>49</v>
      </c>
      <c r="B5" s="12" t="s">
        <v>50</v>
      </c>
      <c r="C5" s="6" t="s">
        <v>51</v>
      </c>
      <c r="D5" s="6" t="s">
        <v>52</v>
      </c>
      <c r="E5" s="10" t="s">
        <v>12</v>
      </c>
    </row>
    <row r="6" spans="1:5" ht="28.5" customHeight="1" x14ac:dyDescent="0.15">
      <c r="A6" s="38" t="s">
        <v>77</v>
      </c>
      <c r="B6" s="12" t="s">
        <v>70</v>
      </c>
      <c r="C6" s="6" t="s">
        <v>10</v>
      </c>
      <c r="D6" s="6" t="s">
        <v>53</v>
      </c>
      <c r="E6" s="10" t="s">
        <v>54</v>
      </c>
    </row>
    <row r="7" spans="1:5" ht="28.5" customHeight="1" x14ac:dyDescent="0.15">
      <c r="A7" s="11">
        <v>45975</v>
      </c>
      <c r="B7" s="12" t="s">
        <v>72</v>
      </c>
      <c r="C7" s="6" t="s">
        <v>58</v>
      </c>
      <c r="D7" s="6" t="s">
        <v>59</v>
      </c>
      <c r="E7" s="10" t="s">
        <v>54</v>
      </c>
    </row>
    <row r="8" spans="1:5" ht="28.5" customHeight="1" x14ac:dyDescent="0.15">
      <c r="A8" s="11">
        <v>45614</v>
      </c>
      <c r="B8" s="12" t="s">
        <v>55</v>
      </c>
      <c r="C8" s="6" t="s">
        <v>56</v>
      </c>
      <c r="D8" s="6" t="s">
        <v>57</v>
      </c>
      <c r="E8" s="10" t="s">
        <v>11</v>
      </c>
    </row>
    <row r="9" spans="1:5" ht="28.5" customHeight="1" x14ac:dyDescent="0.15">
      <c r="A9" s="11">
        <v>45983</v>
      </c>
      <c r="B9" s="12" t="s">
        <v>71</v>
      </c>
      <c r="C9" s="17" t="s">
        <v>9</v>
      </c>
      <c r="D9" s="17" t="s">
        <v>60</v>
      </c>
      <c r="E9" s="18" t="s">
        <v>11</v>
      </c>
    </row>
    <row r="10" spans="1:5" ht="28.5" customHeight="1" x14ac:dyDescent="0.15">
      <c r="A10" s="11">
        <v>45999</v>
      </c>
      <c r="B10" s="12" t="s">
        <v>78</v>
      </c>
      <c r="C10" s="17" t="s">
        <v>61</v>
      </c>
      <c r="D10" s="17" t="s">
        <v>62</v>
      </c>
      <c r="E10" s="18" t="s">
        <v>63</v>
      </c>
    </row>
    <row r="11" spans="1:5" ht="28.5" customHeight="1" x14ac:dyDescent="0.15">
      <c r="A11" s="11">
        <v>45674</v>
      </c>
      <c r="B11" s="37" t="s">
        <v>79</v>
      </c>
      <c r="C11" s="6" t="s">
        <v>75</v>
      </c>
      <c r="D11" s="6" t="s">
        <v>64</v>
      </c>
      <c r="E11" s="6" t="s">
        <v>54</v>
      </c>
    </row>
    <row r="12" spans="1:5" ht="28.5" customHeight="1" x14ac:dyDescent="0.15">
      <c r="A12" s="11">
        <v>45679</v>
      </c>
      <c r="B12" s="37" t="s">
        <v>80</v>
      </c>
      <c r="C12" s="128" t="s">
        <v>74</v>
      </c>
      <c r="D12" s="128" t="s">
        <v>76</v>
      </c>
      <c r="E12" s="128" t="s">
        <v>54</v>
      </c>
    </row>
    <row r="13" spans="1:5" ht="28.5" customHeight="1" x14ac:dyDescent="0.15">
      <c r="A13" s="11">
        <v>45686</v>
      </c>
      <c r="B13" s="37" t="s">
        <v>81</v>
      </c>
      <c r="C13" s="128"/>
      <c r="D13" s="128"/>
      <c r="E13" s="128"/>
    </row>
    <row r="14" spans="1:5" ht="28.5" customHeight="1" x14ac:dyDescent="0.15">
      <c r="A14" s="11">
        <v>45693</v>
      </c>
      <c r="B14" s="37" t="s">
        <v>82</v>
      </c>
      <c r="C14" s="128"/>
      <c r="D14" s="128"/>
      <c r="E14" s="128"/>
    </row>
    <row r="15" spans="1:5" ht="28.5" customHeight="1" x14ac:dyDescent="0.15">
      <c r="A15" s="11">
        <v>45694</v>
      </c>
      <c r="B15" s="37" t="s">
        <v>83</v>
      </c>
      <c r="C15" s="128"/>
      <c r="D15" s="128"/>
      <c r="E15" s="128"/>
    </row>
    <row r="16" spans="1:5" ht="28.5" customHeight="1" x14ac:dyDescent="0.15">
      <c r="A16" s="11">
        <v>45707</v>
      </c>
      <c r="B16" s="37" t="s">
        <v>84</v>
      </c>
      <c r="C16" s="128"/>
      <c r="D16" s="128"/>
      <c r="E16" s="128"/>
    </row>
    <row r="17" spans="1:5" ht="28.5" customHeight="1" x14ac:dyDescent="0.15">
      <c r="A17" s="11">
        <v>45703</v>
      </c>
      <c r="B17" s="12" t="s">
        <v>73</v>
      </c>
      <c r="C17" s="6" t="s">
        <v>65</v>
      </c>
      <c r="D17" s="6" t="s">
        <v>66</v>
      </c>
      <c r="E17" s="10" t="s">
        <v>63</v>
      </c>
    </row>
    <row r="18" spans="1:5" ht="28.5" customHeight="1" x14ac:dyDescent="0.15">
      <c r="A18" s="35">
        <v>45706</v>
      </c>
      <c r="B18" s="36" t="s">
        <v>71</v>
      </c>
      <c r="C18" s="17" t="s">
        <v>67</v>
      </c>
      <c r="D18" s="17" t="s">
        <v>68</v>
      </c>
      <c r="E18" s="18" t="s">
        <v>54</v>
      </c>
    </row>
    <row r="19" spans="1:5" ht="28.5" customHeight="1" thickBot="1" x14ac:dyDescent="0.2">
      <c r="A19" s="19">
        <v>45718</v>
      </c>
      <c r="B19" s="20" t="s">
        <v>55</v>
      </c>
      <c r="C19" s="21" t="s">
        <v>56</v>
      </c>
      <c r="D19" s="21" t="s">
        <v>69</v>
      </c>
      <c r="E19" s="22" t="s">
        <v>11</v>
      </c>
    </row>
    <row r="20" spans="1:5" ht="30" customHeight="1" x14ac:dyDescent="0.15">
      <c r="A20" s="23"/>
      <c r="C20" s="24"/>
      <c r="D20" s="24"/>
      <c r="E20" s="24"/>
    </row>
  </sheetData>
  <mergeCells count="4">
    <mergeCell ref="A1:E1"/>
    <mergeCell ref="C12:C16"/>
    <mergeCell ref="D12:D16"/>
    <mergeCell ref="E12:E1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研修実績報告書(下半期分)</vt:lpstr>
      <vt:lpstr>官公庁主催研修(下半期分)</vt:lpstr>
      <vt:lpstr>'官公庁主催研修(下半期分)'!Print_Area</vt:lpstr>
      <vt:lpstr>'研修実績報告書(下半期分)'!Print_Area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祐輝</dc:creator>
  <cp:lastModifiedBy>中島 沙羽</cp:lastModifiedBy>
  <cp:lastPrinted>2025-02-25T00:49:47Z</cp:lastPrinted>
  <dcterms:created xsi:type="dcterms:W3CDTF">2019-03-19T08:05:40Z</dcterms:created>
  <dcterms:modified xsi:type="dcterms:W3CDTF">2025-03-27T09:08:12Z</dcterms:modified>
</cp:coreProperties>
</file>