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ごみ処理統計" sheetId="1" r:id="rId1"/>
  </sheets>
  <externalReferences>
    <externalReference r:id="rId2"/>
  </externalReferences>
  <definedNames>
    <definedName name="_xlnm.Print_Area" localSheetId="0">ごみ処理統計!$A$1:$N$177</definedName>
  </definedNames>
  <calcPr calcId="145621"/>
</workbook>
</file>

<file path=xl/calcChain.xml><?xml version="1.0" encoding="utf-8"?>
<calcChain xmlns="http://schemas.openxmlformats.org/spreadsheetml/2006/main">
  <c r="I133" i="1" l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M61" i="1"/>
  <c r="L61" i="1"/>
  <c r="K61" i="1"/>
  <c r="J61" i="1"/>
  <c r="I61" i="1"/>
  <c r="H61" i="1"/>
  <c r="G61" i="1"/>
  <c r="F61" i="1"/>
  <c r="E61" i="1"/>
  <c r="D61" i="1"/>
  <c r="M56" i="1"/>
  <c r="L56" i="1"/>
  <c r="K56" i="1"/>
  <c r="J56" i="1"/>
  <c r="I56" i="1"/>
  <c r="H56" i="1"/>
  <c r="G56" i="1"/>
  <c r="F56" i="1"/>
  <c r="E56" i="1"/>
  <c r="D56" i="1"/>
  <c r="M55" i="1"/>
  <c r="L55" i="1"/>
  <c r="K55" i="1"/>
  <c r="J55" i="1"/>
  <c r="I55" i="1"/>
  <c r="H55" i="1"/>
  <c r="G55" i="1"/>
  <c r="F55" i="1"/>
  <c r="E55" i="1"/>
  <c r="D55" i="1"/>
  <c r="M54" i="1"/>
  <c r="L54" i="1"/>
  <c r="K54" i="1"/>
  <c r="J54" i="1"/>
  <c r="I54" i="1"/>
  <c r="H54" i="1"/>
  <c r="G54" i="1"/>
  <c r="F54" i="1"/>
  <c r="E54" i="1"/>
  <c r="D54" i="1"/>
  <c r="M53" i="1"/>
  <c r="L53" i="1"/>
  <c r="K53" i="1"/>
  <c r="K57" i="1" s="1"/>
  <c r="J53" i="1"/>
  <c r="I53" i="1"/>
  <c r="H53" i="1"/>
  <c r="G53" i="1"/>
  <c r="G57" i="1" s="1"/>
  <c r="F53" i="1"/>
  <c r="E53" i="1"/>
  <c r="D53" i="1"/>
  <c r="M52" i="1"/>
  <c r="M57" i="1" s="1"/>
  <c r="L52" i="1"/>
  <c r="L57" i="1" s="1"/>
  <c r="K52" i="1"/>
  <c r="J52" i="1"/>
  <c r="J57" i="1" s="1"/>
  <c r="I52" i="1"/>
  <c r="I57" i="1" s="1"/>
  <c r="H52" i="1"/>
  <c r="H57" i="1" s="1"/>
  <c r="G52" i="1"/>
  <c r="F52" i="1"/>
  <c r="F57" i="1" s="1"/>
  <c r="E52" i="1"/>
  <c r="E57" i="1" s="1"/>
  <c r="D52" i="1"/>
  <c r="D57" i="1" s="1"/>
  <c r="M50" i="1"/>
  <c r="L50" i="1"/>
  <c r="K50" i="1"/>
  <c r="J50" i="1"/>
  <c r="I50" i="1"/>
  <c r="H50" i="1"/>
  <c r="G50" i="1"/>
  <c r="F50" i="1"/>
  <c r="E50" i="1"/>
  <c r="D50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47" i="1"/>
  <c r="L47" i="1"/>
  <c r="K47" i="1"/>
  <c r="J47" i="1"/>
  <c r="I47" i="1"/>
  <c r="H47" i="1"/>
  <c r="G47" i="1"/>
  <c r="F47" i="1"/>
  <c r="E47" i="1"/>
  <c r="D47" i="1"/>
  <c r="M45" i="1"/>
  <c r="L45" i="1"/>
  <c r="K45" i="1"/>
  <c r="J45" i="1"/>
  <c r="I45" i="1"/>
  <c r="H45" i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D44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K51" i="1" s="1"/>
  <c r="J42" i="1"/>
  <c r="I42" i="1"/>
  <c r="H42" i="1"/>
  <c r="G42" i="1"/>
  <c r="G51" i="1" s="1"/>
  <c r="F42" i="1"/>
  <c r="E42" i="1"/>
  <c r="D42" i="1"/>
  <c r="M41" i="1"/>
  <c r="M51" i="1" s="1"/>
  <c r="L41" i="1"/>
  <c r="L51" i="1" s="1"/>
  <c r="L58" i="1" s="1"/>
  <c r="L63" i="1" s="1"/>
  <c r="K41" i="1"/>
  <c r="J41" i="1"/>
  <c r="J51" i="1" s="1"/>
  <c r="I41" i="1"/>
  <c r="I51" i="1" s="1"/>
  <c r="H41" i="1"/>
  <c r="H51" i="1" s="1"/>
  <c r="H58" i="1" s="1"/>
  <c r="H63" i="1" s="1"/>
  <c r="G41" i="1"/>
  <c r="F41" i="1"/>
  <c r="F51" i="1" s="1"/>
  <c r="E41" i="1"/>
  <c r="E51" i="1" s="1"/>
  <c r="D41" i="1"/>
  <c r="D51" i="1" s="1"/>
  <c r="D58" i="1" s="1"/>
  <c r="D63" i="1" s="1"/>
  <c r="M14" i="1"/>
  <c r="L14" i="1"/>
  <c r="K14" i="1"/>
  <c r="J14" i="1"/>
  <c r="I14" i="1"/>
  <c r="H14" i="1"/>
  <c r="G14" i="1"/>
  <c r="F14" i="1"/>
  <c r="E14" i="1"/>
  <c r="D14" i="1"/>
  <c r="M13" i="1"/>
  <c r="L13" i="1"/>
  <c r="K13" i="1"/>
  <c r="J13" i="1"/>
  <c r="I13" i="1"/>
  <c r="H13" i="1"/>
  <c r="G13" i="1"/>
  <c r="F13" i="1"/>
  <c r="E13" i="1"/>
  <c r="D13" i="1"/>
  <c r="M12" i="1"/>
  <c r="L12" i="1"/>
  <c r="K12" i="1"/>
  <c r="J12" i="1"/>
  <c r="I12" i="1"/>
  <c r="H12" i="1"/>
  <c r="G12" i="1"/>
  <c r="F12" i="1"/>
  <c r="E12" i="1"/>
  <c r="D12" i="1"/>
  <c r="M11" i="1"/>
  <c r="L11" i="1"/>
  <c r="K11" i="1"/>
  <c r="J11" i="1"/>
  <c r="I11" i="1"/>
  <c r="H11" i="1"/>
  <c r="G11" i="1"/>
  <c r="F11" i="1"/>
  <c r="E11" i="1"/>
  <c r="D11" i="1"/>
  <c r="M10" i="1"/>
  <c r="L10" i="1"/>
  <c r="K10" i="1"/>
  <c r="J10" i="1"/>
  <c r="I10" i="1"/>
  <c r="H10" i="1"/>
  <c r="G10" i="1"/>
  <c r="F10" i="1"/>
  <c r="E10" i="1"/>
  <c r="D10" i="1"/>
  <c r="M9" i="1"/>
  <c r="L9" i="1"/>
  <c r="K9" i="1"/>
  <c r="J9" i="1"/>
  <c r="I9" i="1"/>
  <c r="H9" i="1"/>
  <c r="G9" i="1"/>
  <c r="F9" i="1"/>
  <c r="E9" i="1"/>
  <c r="D9" i="1"/>
  <c r="M8" i="1"/>
  <c r="L8" i="1"/>
  <c r="K8" i="1"/>
  <c r="J8" i="1"/>
  <c r="I8" i="1"/>
  <c r="H8" i="1"/>
  <c r="G8" i="1"/>
  <c r="F8" i="1"/>
  <c r="E8" i="1"/>
  <c r="D8" i="1"/>
  <c r="M7" i="1"/>
  <c r="L7" i="1"/>
  <c r="K7" i="1"/>
  <c r="J7" i="1"/>
  <c r="I7" i="1"/>
  <c r="H7" i="1"/>
  <c r="G7" i="1"/>
  <c r="F7" i="1"/>
  <c r="E7" i="1"/>
  <c r="D7" i="1"/>
  <c r="M6" i="1"/>
  <c r="L6" i="1"/>
  <c r="K6" i="1"/>
  <c r="J6" i="1"/>
  <c r="I6" i="1"/>
  <c r="H6" i="1"/>
  <c r="G6" i="1"/>
  <c r="F6" i="1"/>
  <c r="E6" i="1"/>
  <c r="D6" i="1"/>
  <c r="M5" i="1"/>
  <c r="M16" i="1" s="1"/>
  <c r="M62" i="1" s="1"/>
  <c r="L5" i="1"/>
  <c r="L16" i="1" s="1"/>
  <c r="L62" i="1" s="1"/>
  <c r="K5" i="1"/>
  <c r="K16" i="1" s="1"/>
  <c r="K62" i="1" s="1"/>
  <c r="J5" i="1"/>
  <c r="J16" i="1" s="1"/>
  <c r="J62" i="1" s="1"/>
  <c r="I5" i="1"/>
  <c r="I16" i="1" s="1"/>
  <c r="I62" i="1" s="1"/>
  <c r="H5" i="1"/>
  <c r="H16" i="1" s="1"/>
  <c r="H62" i="1" s="1"/>
  <c r="G5" i="1"/>
  <c r="G16" i="1" s="1"/>
  <c r="G62" i="1" s="1"/>
  <c r="F5" i="1"/>
  <c r="F16" i="1" s="1"/>
  <c r="F62" i="1" s="1"/>
  <c r="E5" i="1"/>
  <c r="E16" i="1" s="1"/>
  <c r="E62" i="1" s="1"/>
  <c r="D5" i="1"/>
  <c r="D16" i="1" s="1"/>
  <c r="D62" i="1" s="1"/>
  <c r="F58" i="1" l="1"/>
  <c r="F63" i="1" s="1"/>
  <c r="F64" i="1" s="1"/>
  <c r="J58" i="1"/>
  <c r="J63" i="1" s="1"/>
  <c r="J64" i="1" s="1"/>
  <c r="D64" i="1"/>
  <c r="H64" i="1"/>
  <c r="L64" i="1"/>
  <c r="E58" i="1"/>
  <c r="E63" i="1" s="1"/>
  <c r="E64" i="1" s="1"/>
  <c r="I58" i="1"/>
  <c r="I63" i="1" s="1"/>
  <c r="I64" i="1" s="1"/>
  <c r="M58" i="1"/>
  <c r="M63" i="1" s="1"/>
  <c r="M64" i="1" s="1"/>
  <c r="G58" i="1"/>
  <c r="G63" i="1" s="1"/>
  <c r="G64" i="1" s="1"/>
  <c r="K58" i="1"/>
  <c r="K63" i="1" s="1"/>
  <c r="K64" i="1" s="1"/>
</calcChain>
</file>

<file path=xl/sharedStrings.xml><?xml version="1.0" encoding="utf-8"?>
<sst xmlns="http://schemas.openxmlformats.org/spreadsheetml/2006/main" count="87" uniqueCount="64">
  <si>
    <t>彦根市のごみ処理統計</t>
    <rPh sb="0" eb="2">
      <t>ヒコネ</t>
    </rPh>
    <rPh sb="2" eb="3">
      <t>シ</t>
    </rPh>
    <rPh sb="6" eb="8">
      <t>ショリ</t>
    </rPh>
    <rPh sb="8" eb="10">
      <t>トウケイ</t>
    </rPh>
    <phoneticPr fontId="3"/>
  </si>
  <si>
    <t>ごみ処理量</t>
    <rPh sb="2" eb="4">
      <t>ショリ</t>
    </rPh>
    <rPh sb="4" eb="5">
      <t>リョウ</t>
    </rPh>
    <phoneticPr fontId="3"/>
  </si>
  <si>
    <t>単位：トン</t>
    <rPh sb="0" eb="2">
      <t>タンイ</t>
    </rPh>
    <phoneticPr fontId="3"/>
  </si>
  <si>
    <t>H17年度</t>
  </si>
  <si>
    <t>H18年度</t>
  </si>
  <si>
    <t>H19年度</t>
  </si>
  <si>
    <t>H20年度</t>
  </si>
  <si>
    <t>H21年度</t>
  </si>
  <si>
    <t>H22年度</t>
  </si>
  <si>
    <t>H23年度</t>
  </si>
  <si>
    <t>H24年度</t>
  </si>
  <si>
    <t>H25年度</t>
  </si>
  <si>
    <t>H26年度</t>
    <rPh sb="3" eb="5">
      <t>ネンド</t>
    </rPh>
    <phoneticPr fontId="3"/>
  </si>
  <si>
    <t>可燃ごみ</t>
    <rPh sb="0" eb="2">
      <t>カネン</t>
    </rPh>
    <phoneticPr fontId="3"/>
  </si>
  <si>
    <t>容器包装プラスチック</t>
    <rPh sb="0" eb="2">
      <t>ヨウキ</t>
    </rPh>
    <rPh sb="2" eb="4">
      <t>ホウソウ</t>
    </rPh>
    <phoneticPr fontId="3"/>
  </si>
  <si>
    <t>埋立ごみ</t>
    <rPh sb="0" eb="2">
      <t>ウメタテ</t>
    </rPh>
    <phoneticPr fontId="3"/>
  </si>
  <si>
    <t>缶・金属類</t>
    <rPh sb="0" eb="1">
      <t>カン</t>
    </rPh>
    <rPh sb="2" eb="4">
      <t>キンゾク</t>
    </rPh>
    <rPh sb="4" eb="5">
      <t>ルイ</t>
    </rPh>
    <phoneticPr fontId="3"/>
  </si>
  <si>
    <t>びん類</t>
    <rPh sb="2" eb="3">
      <t>ルイ</t>
    </rPh>
    <phoneticPr fontId="3"/>
  </si>
  <si>
    <t>粗大ごみ</t>
    <rPh sb="0" eb="2">
      <t>ソダイ</t>
    </rPh>
    <phoneticPr fontId="3"/>
  </si>
  <si>
    <t>ペットボトル</t>
    <phoneticPr fontId="3"/>
  </si>
  <si>
    <t>使用済み乾電池</t>
    <rPh sb="0" eb="2">
      <t>シヨウ</t>
    </rPh>
    <rPh sb="2" eb="3">
      <t>ズ</t>
    </rPh>
    <rPh sb="4" eb="7">
      <t>カンデンチ</t>
    </rPh>
    <phoneticPr fontId="3"/>
  </si>
  <si>
    <t>廃食用油</t>
    <rPh sb="0" eb="1">
      <t>ハイ</t>
    </rPh>
    <rPh sb="1" eb="2">
      <t>ショク</t>
    </rPh>
    <rPh sb="2" eb="3">
      <t>ヨウ</t>
    </rPh>
    <rPh sb="3" eb="4">
      <t>ユ</t>
    </rPh>
    <phoneticPr fontId="3"/>
  </si>
  <si>
    <t>古紙・衣類（行政回収）</t>
    <rPh sb="0" eb="2">
      <t>コシ</t>
    </rPh>
    <rPh sb="3" eb="5">
      <t>イルイ</t>
    </rPh>
    <rPh sb="6" eb="8">
      <t>ギョウセイ</t>
    </rPh>
    <rPh sb="8" eb="10">
      <t>カイシュウ</t>
    </rPh>
    <phoneticPr fontId="3"/>
  </si>
  <si>
    <t>古紙・衣類（集団回収）</t>
    <rPh sb="0" eb="2">
      <t>コシ</t>
    </rPh>
    <rPh sb="3" eb="5">
      <t>イルイ</t>
    </rPh>
    <rPh sb="6" eb="8">
      <t>シュウダン</t>
    </rPh>
    <rPh sb="8" eb="10">
      <t>カイシュウ</t>
    </rPh>
    <phoneticPr fontId="3"/>
  </si>
  <si>
    <t>排出量合計</t>
    <rPh sb="0" eb="2">
      <t>ハイシュツ</t>
    </rPh>
    <rPh sb="2" eb="3">
      <t>リョウ</t>
    </rPh>
    <rPh sb="3" eb="5">
      <t>ゴウケイ</t>
    </rPh>
    <phoneticPr fontId="3"/>
  </si>
  <si>
    <t>1人1日あたり排出量（ｇ）</t>
    <rPh sb="1" eb="2">
      <t>ニン</t>
    </rPh>
    <rPh sb="3" eb="4">
      <t>ニチ</t>
    </rPh>
    <rPh sb="7" eb="9">
      <t>ハイシュツ</t>
    </rPh>
    <rPh sb="9" eb="10">
      <t>リョウ</t>
    </rPh>
    <phoneticPr fontId="3"/>
  </si>
  <si>
    <t>資源化量および資源化率</t>
    <rPh sb="0" eb="3">
      <t>シゲンカ</t>
    </rPh>
    <rPh sb="3" eb="4">
      <t>リョウ</t>
    </rPh>
    <rPh sb="7" eb="10">
      <t>シゲンカ</t>
    </rPh>
    <rPh sb="10" eb="11">
      <t>リツ</t>
    </rPh>
    <phoneticPr fontId="3"/>
  </si>
  <si>
    <t>資源化量</t>
    <rPh sb="0" eb="3">
      <t>シゲンカ</t>
    </rPh>
    <rPh sb="3" eb="4">
      <t>リョウ</t>
    </rPh>
    <phoneticPr fontId="3"/>
  </si>
  <si>
    <t>清掃センター</t>
    <rPh sb="0" eb="2">
      <t>セイソウ</t>
    </rPh>
    <phoneticPr fontId="3"/>
  </si>
  <si>
    <t>ペットボトル</t>
    <phoneticPr fontId="3"/>
  </si>
  <si>
    <t>容器包装ﾌﾟﾗｽﾁｯｸ</t>
    <rPh sb="0" eb="2">
      <t>ヨウキ</t>
    </rPh>
    <rPh sb="2" eb="4">
      <t>ホウソウ</t>
    </rPh>
    <phoneticPr fontId="3"/>
  </si>
  <si>
    <t>粗大金属類</t>
    <rPh sb="0" eb="2">
      <t>ソダイ</t>
    </rPh>
    <rPh sb="2" eb="4">
      <t>キンゾク</t>
    </rPh>
    <rPh sb="4" eb="5">
      <t>ルイ</t>
    </rPh>
    <phoneticPr fontId="3"/>
  </si>
  <si>
    <t>粗大小型家電</t>
    <rPh sb="0" eb="2">
      <t>ソダイ</t>
    </rPh>
    <rPh sb="2" eb="4">
      <t>コガタ</t>
    </rPh>
    <rPh sb="4" eb="6">
      <t>カデン</t>
    </rPh>
    <phoneticPr fontId="3"/>
  </si>
  <si>
    <t>古紙・衣類</t>
    <rPh sb="0" eb="2">
      <t>コシ</t>
    </rPh>
    <rPh sb="3" eb="5">
      <t>イルイ</t>
    </rPh>
    <phoneticPr fontId="3"/>
  </si>
  <si>
    <t>硬質プラスチック</t>
    <rPh sb="0" eb="2">
      <t>コウシツ</t>
    </rPh>
    <phoneticPr fontId="3"/>
  </si>
  <si>
    <t>小　　計</t>
    <rPh sb="0" eb="1">
      <t>ショウ</t>
    </rPh>
    <rPh sb="3" eb="4">
      <t>ケイ</t>
    </rPh>
    <phoneticPr fontId="3"/>
  </si>
  <si>
    <t>集団回収</t>
    <rPh sb="0" eb="2">
      <t>シュウダン</t>
    </rPh>
    <rPh sb="2" eb="4">
      <t>カイシュウ</t>
    </rPh>
    <phoneticPr fontId="3"/>
  </si>
  <si>
    <t>段ボール</t>
    <rPh sb="0" eb="1">
      <t>ダン</t>
    </rPh>
    <phoneticPr fontId="3"/>
  </si>
  <si>
    <t>新聞</t>
    <rPh sb="0" eb="2">
      <t>シンブン</t>
    </rPh>
    <phoneticPr fontId="3"/>
  </si>
  <si>
    <t>雑誌</t>
    <rPh sb="0" eb="2">
      <t>ザッシ</t>
    </rPh>
    <phoneticPr fontId="3"/>
  </si>
  <si>
    <t>繊維類</t>
    <rPh sb="0" eb="2">
      <t>センイ</t>
    </rPh>
    <rPh sb="2" eb="3">
      <t>ルイ</t>
    </rPh>
    <phoneticPr fontId="3"/>
  </si>
  <si>
    <t>牛乳ﾊﾟｯｸ・金属類</t>
    <rPh sb="0" eb="2">
      <t>ギュウニュウ</t>
    </rPh>
    <rPh sb="7" eb="10">
      <t>キンゾクルイ</t>
    </rPh>
    <phoneticPr fontId="3"/>
  </si>
  <si>
    <t>資源化量合計</t>
    <rPh sb="0" eb="3">
      <t>シゲンカ</t>
    </rPh>
    <rPh sb="3" eb="4">
      <t>リョウ</t>
    </rPh>
    <rPh sb="4" eb="6">
      <t>ゴウケイ</t>
    </rPh>
    <phoneticPr fontId="3"/>
  </si>
  <si>
    <t>資源化率</t>
    <rPh sb="0" eb="3">
      <t>シゲンカ</t>
    </rPh>
    <rPh sb="3" eb="4">
      <t>リツ</t>
    </rPh>
    <phoneticPr fontId="3"/>
  </si>
  <si>
    <t>ごみ発生量
（集団回収を含む）</t>
    <rPh sb="2" eb="4">
      <t>ハッセイ</t>
    </rPh>
    <rPh sb="4" eb="5">
      <t>リョウ</t>
    </rPh>
    <rPh sb="7" eb="9">
      <t>シュウダン</t>
    </rPh>
    <rPh sb="9" eb="11">
      <t>カイシュウ</t>
    </rPh>
    <rPh sb="12" eb="13">
      <t>フク</t>
    </rPh>
    <phoneticPr fontId="3"/>
  </si>
  <si>
    <t>資源化総量
（集団回収を含む）</t>
    <rPh sb="0" eb="3">
      <t>シゲンカ</t>
    </rPh>
    <rPh sb="3" eb="4">
      <t>ソウ</t>
    </rPh>
    <rPh sb="4" eb="5">
      <t>リョウ</t>
    </rPh>
    <rPh sb="7" eb="9">
      <t>シュウダン</t>
    </rPh>
    <rPh sb="9" eb="11">
      <t>カイシュウ</t>
    </rPh>
    <rPh sb="12" eb="13">
      <t>フク</t>
    </rPh>
    <phoneticPr fontId="3"/>
  </si>
  <si>
    <t>資源化率（％）</t>
    <rPh sb="0" eb="3">
      <t>シゲンカ</t>
    </rPh>
    <rPh sb="3" eb="4">
      <t>リツ</t>
    </rPh>
    <phoneticPr fontId="3"/>
  </si>
  <si>
    <t>ごみ処理経費</t>
    <rPh sb="2" eb="4">
      <t>ショリ</t>
    </rPh>
    <rPh sb="4" eb="6">
      <t>ケイヒ</t>
    </rPh>
    <phoneticPr fontId="3"/>
  </si>
  <si>
    <t xml:space="preserve"> 年度別ごみ処理経費の推移</t>
    <rPh sb="1" eb="3">
      <t>ネンド</t>
    </rPh>
    <rPh sb="3" eb="4">
      <t>ベツ</t>
    </rPh>
    <rPh sb="6" eb="8">
      <t>ショリ</t>
    </rPh>
    <rPh sb="8" eb="10">
      <t>ケイヒ</t>
    </rPh>
    <rPh sb="11" eb="13">
      <t>スイイ</t>
    </rPh>
    <phoneticPr fontId="3"/>
  </si>
  <si>
    <t>１ﾄﾝあたりの
処理経費</t>
    <phoneticPr fontId="3"/>
  </si>
  <si>
    <t>１人あたりの
処理経費</t>
    <rPh sb="0" eb="2">
      <t>ヒトリ</t>
    </rPh>
    <phoneticPr fontId="3"/>
  </si>
  <si>
    <t>一般会計
歳出総額</t>
    <rPh sb="0" eb="2">
      <t>イッパン</t>
    </rPh>
    <rPh sb="2" eb="4">
      <t>カイケイ</t>
    </rPh>
    <phoneticPr fontId="3"/>
  </si>
  <si>
    <r>
      <t xml:space="preserve">人口
</t>
    </r>
    <r>
      <rPr>
        <sz val="8"/>
        <rFont val="ＭＳ Ｐゴシック"/>
        <family val="3"/>
        <charset val="128"/>
      </rPr>
      <t>（基準：１０月１日）</t>
    </r>
    <rPh sb="0" eb="2">
      <t>ジンコウ</t>
    </rPh>
    <rPh sb="4" eb="6">
      <t>キジュン</t>
    </rPh>
    <rPh sb="9" eb="10">
      <t>ガツ</t>
    </rPh>
    <rPh sb="11" eb="12">
      <t>ニチ</t>
    </rPh>
    <phoneticPr fontId="3"/>
  </si>
  <si>
    <t>単位：円</t>
    <rPh sb="0" eb="2">
      <t>タンイ</t>
    </rPh>
    <rPh sb="3" eb="4">
      <t>エン</t>
    </rPh>
    <phoneticPr fontId="3"/>
  </si>
  <si>
    <t>単位：人</t>
    <rPh sb="0" eb="2">
      <t>タンイ</t>
    </rPh>
    <rPh sb="3" eb="4">
      <t>ニン</t>
    </rPh>
    <phoneticPr fontId="3"/>
  </si>
  <si>
    <t>H17年度</t>
    <rPh sb="3" eb="5">
      <t>ネンド</t>
    </rPh>
    <phoneticPr fontId="3"/>
  </si>
  <si>
    <t>H18年度</t>
    <rPh sb="3" eb="5">
      <t>ネンド</t>
    </rPh>
    <phoneticPr fontId="3"/>
  </si>
  <si>
    <t>H19年度</t>
    <rPh sb="3" eb="5">
      <t>ネンド</t>
    </rPh>
    <phoneticPr fontId="3"/>
  </si>
  <si>
    <t>H20年度</t>
    <rPh sb="3" eb="5">
      <t>ネンド</t>
    </rPh>
    <phoneticPr fontId="3"/>
  </si>
  <si>
    <t>H21年度</t>
    <rPh sb="3" eb="5">
      <t>ネンド</t>
    </rPh>
    <phoneticPr fontId="3"/>
  </si>
  <si>
    <t>H22年度</t>
    <rPh sb="3" eb="5">
      <t>ネンド</t>
    </rPh>
    <phoneticPr fontId="3"/>
  </si>
  <si>
    <t>H23年度</t>
    <rPh sb="3" eb="5">
      <t>ネンド</t>
    </rPh>
    <phoneticPr fontId="3"/>
  </si>
  <si>
    <t>H24年度</t>
    <rPh sb="3" eb="5">
      <t>ネンド</t>
    </rPh>
    <phoneticPr fontId="3"/>
  </si>
  <si>
    <t>H25年度</t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</si>
</sst>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3" borderId="18" xfId="1" applyFont="1" applyFill="1" applyBorder="1" applyAlignment="1">
      <alignment horizontal="right" vertical="center" wrapText="1"/>
    </xf>
    <xf numFmtId="38" fontId="6" fillId="3" borderId="19" xfId="1" applyFont="1" applyFill="1" applyBorder="1" applyAlignment="1">
      <alignment horizontal="right" vertical="center" wrapText="1"/>
    </xf>
    <xf numFmtId="38" fontId="6" fillId="3" borderId="17" xfId="1" applyFont="1" applyFill="1" applyBorder="1" applyAlignment="1">
      <alignment horizontal="right" vertical="center" wrapText="1"/>
    </xf>
    <xf numFmtId="38" fontId="6" fillId="3" borderId="20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4" borderId="19" xfId="1" applyFont="1" applyFill="1" applyBorder="1" applyAlignment="1">
      <alignment horizontal="right" vertical="center" wrapText="1"/>
    </xf>
    <xf numFmtId="38" fontId="6" fillId="4" borderId="20" xfId="1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8" fontId="6" fillId="5" borderId="9" xfId="1" applyFont="1" applyFill="1" applyBorder="1" applyAlignment="1">
      <alignment vertical="center" shrinkToFit="1"/>
    </xf>
    <xf numFmtId="38" fontId="6" fillId="5" borderId="7" xfId="1" applyFont="1" applyFill="1" applyBorder="1" applyAlignment="1">
      <alignment vertical="center" shrinkToFit="1"/>
    </xf>
    <xf numFmtId="38" fontId="6" fillId="5" borderId="10" xfId="1" applyFont="1" applyFill="1" applyBorder="1" applyAlignment="1">
      <alignment vertical="center" shrinkToFit="1"/>
    </xf>
    <xf numFmtId="38" fontId="6" fillId="5" borderId="8" xfId="1" applyFont="1" applyFill="1" applyBorder="1" applyAlignment="1">
      <alignment vertical="center" shrinkToFit="1"/>
    </xf>
    <xf numFmtId="38" fontId="6" fillId="4" borderId="31" xfId="1" applyFont="1" applyFill="1" applyBorder="1" applyAlignment="1">
      <alignment horizontal="right" vertical="center" wrapText="1"/>
    </xf>
    <xf numFmtId="38" fontId="6" fillId="4" borderId="32" xfId="1" applyFont="1" applyFill="1" applyBorder="1" applyAlignment="1">
      <alignment horizontal="right" vertical="center" wrapText="1"/>
    </xf>
    <xf numFmtId="38" fontId="6" fillId="4" borderId="30" xfId="1" applyFont="1" applyFill="1" applyBorder="1" applyAlignment="1">
      <alignment horizontal="right" vertical="center" wrapText="1"/>
    </xf>
    <xf numFmtId="38" fontId="6" fillId="4" borderId="33" xfId="1" applyFont="1" applyFill="1" applyBorder="1" applyAlignment="1">
      <alignment horizontal="right" vertical="center" wrapText="1"/>
    </xf>
    <xf numFmtId="38" fontId="6" fillId="0" borderId="9" xfId="0" applyNumberFormat="1" applyFont="1" applyBorder="1">
      <alignment vertical="center"/>
    </xf>
    <xf numFmtId="38" fontId="6" fillId="0" borderId="10" xfId="0" applyNumberFormat="1" applyFont="1" applyBorder="1">
      <alignment vertical="center"/>
    </xf>
    <xf numFmtId="38" fontId="6" fillId="0" borderId="0" xfId="0" applyNumberFormat="1" applyFont="1" applyFill="1" applyBorder="1">
      <alignment vertical="center"/>
    </xf>
    <xf numFmtId="176" fontId="6" fillId="4" borderId="32" xfId="2" applyNumberFormat="1" applyFont="1" applyFill="1" applyBorder="1">
      <alignment vertical="center"/>
    </xf>
    <xf numFmtId="176" fontId="6" fillId="4" borderId="33" xfId="2" applyNumberFormat="1" applyFont="1" applyFill="1" applyBorder="1">
      <alignment vertical="center"/>
    </xf>
    <xf numFmtId="176" fontId="6" fillId="0" borderId="0" xfId="2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38" fontId="0" fillId="0" borderId="46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46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8" fontId="0" fillId="0" borderId="23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6" borderId="38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26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textRotation="255" wrapText="1"/>
    </xf>
    <xf numFmtId="0" fontId="5" fillId="2" borderId="24" xfId="0" applyFont="1" applyFill="1" applyBorder="1" applyAlignment="1">
      <alignment horizontal="center" vertical="center" textRotation="255" wrapText="1"/>
    </xf>
    <xf numFmtId="0" fontId="5" fillId="2" borderId="27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ごみ処理量の推移</a:t>
            </a:r>
          </a:p>
        </c:rich>
      </c:tx>
      <c:layout>
        <c:manualLayout>
          <c:xMode val="edge"/>
          <c:yMode val="edge"/>
          <c:x val="0.41356382978723405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68085106382975E-2"/>
          <c:y val="0.13194489184872724"/>
          <c:w val="0.69946808510638303"/>
          <c:h val="0.77083594711624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ごみ処理統計!$A$5</c:f>
              <c:strCache>
                <c:ptCount val="1"/>
                <c:pt idx="0">
                  <c:v>可燃ごみ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ごみ処理統計!$D$5:$M$5</c:f>
              <c:numCache>
                <c:formatCode>#,##0_);[Red]\(#,##0\)</c:formatCode>
                <c:ptCount val="10"/>
                <c:pt idx="0">
                  <c:v>32804</c:v>
                </c:pt>
                <c:pt idx="1">
                  <c:v>33781</c:v>
                </c:pt>
                <c:pt idx="2">
                  <c:v>33415</c:v>
                </c:pt>
                <c:pt idx="3">
                  <c:v>32558</c:v>
                </c:pt>
                <c:pt idx="4">
                  <c:v>32117</c:v>
                </c:pt>
                <c:pt idx="5">
                  <c:v>31908</c:v>
                </c:pt>
                <c:pt idx="6">
                  <c:v>33294</c:v>
                </c:pt>
                <c:pt idx="7">
                  <c:v>33707</c:v>
                </c:pt>
                <c:pt idx="8">
                  <c:v>34540</c:v>
                </c:pt>
                <c:pt idx="9">
                  <c:v>34179</c:v>
                </c:pt>
              </c:numCache>
            </c:numRef>
          </c:val>
        </c:ser>
        <c:ser>
          <c:idx val="1"/>
          <c:order val="1"/>
          <c:tx>
            <c:strRef>
              <c:f>ごみ処理統計!$A$6</c:f>
              <c:strCache>
                <c:ptCount val="1"/>
                <c:pt idx="0">
                  <c:v>容器包装プラスチック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ごみ処理統計!$D$6:$M$6</c:f>
              <c:numCache>
                <c:formatCode>#,##0_);[Red]\(#,##0\)</c:formatCode>
                <c:ptCount val="10"/>
                <c:pt idx="0">
                  <c:v>2747</c:v>
                </c:pt>
                <c:pt idx="1">
                  <c:v>2766</c:v>
                </c:pt>
                <c:pt idx="2">
                  <c:v>2695</c:v>
                </c:pt>
                <c:pt idx="3">
                  <c:v>2568</c:v>
                </c:pt>
                <c:pt idx="4">
                  <c:v>1798</c:v>
                </c:pt>
                <c:pt idx="5">
                  <c:v>1662</c:v>
                </c:pt>
                <c:pt idx="6">
                  <c:v>1577</c:v>
                </c:pt>
                <c:pt idx="7">
                  <c:v>1439</c:v>
                </c:pt>
                <c:pt idx="8">
                  <c:v>1358</c:v>
                </c:pt>
                <c:pt idx="9">
                  <c:v>1243</c:v>
                </c:pt>
              </c:numCache>
            </c:numRef>
          </c:val>
        </c:ser>
        <c:ser>
          <c:idx val="2"/>
          <c:order val="2"/>
          <c:tx>
            <c:strRef>
              <c:f>ごみ処理統計!$A$7</c:f>
              <c:strCache>
                <c:ptCount val="1"/>
                <c:pt idx="0">
                  <c:v>埋立ごみ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ごみ処理統計!$D$7:$M$7</c:f>
              <c:numCache>
                <c:formatCode>#,##0_);[Red]\(#,##0\)</c:formatCode>
                <c:ptCount val="10"/>
                <c:pt idx="0">
                  <c:v>3257</c:v>
                </c:pt>
                <c:pt idx="1">
                  <c:v>2652</c:v>
                </c:pt>
                <c:pt idx="2">
                  <c:v>2664</c:v>
                </c:pt>
                <c:pt idx="3">
                  <c:v>2170</c:v>
                </c:pt>
                <c:pt idx="4">
                  <c:v>1901</c:v>
                </c:pt>
                <c:pt idx="5">
                  <c:v>2009</c:v>
                </c:pt>
                <c:pt idx="6">
                  <c:v>2318</c:v>
                </c:pt>
                <c:pt idx="7">
                  <c:v>1852</c:v>
                </c:pt>
                <c:pt idx="8">
                  <c:v>2458</c:v>
                </c:pt>
                <c:pt idx="9">
                  <c:v>1807</c:v>
                </c:pt>
              </c:numCache>
            </c:numRef>
          </c:val>
        </c:ser>
        <c:ser>
          <c:idx val="3"/>
          <c:order val="3"/>
          <c:tx>
            <c:strRef>
              <c:f>ごみ処理統計!$A$8</c:f>
              <c:strCache>
                <c:ptCount val="1"/>
                <c:pt idx="0">
                  <c:v>缶・金属類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ごみ処理統計!$D$8:$M$8</c:f>
              <c:numCache>
                <c:formatCode>#,##0_);[Red]\(#,##0\)</c:formatCode>
                <c:ptCount val="10"/>
                <c:pt idx="0">
                  <c:v>427</c:v>
                </c:pt>
                <c:pt idx="1">
                  <c:v>401</c:v>
                </c:pt>
                <c:pt idx="2">
                  <c:v>318</c:v>
                </c:pt>
                <c:pt idx="3">
                  <c:v>306</c:v>
                </c:pt>
                <c:pt idx="4">
                  <c:v>314</c:v>
                </c:pt>
                <c:pt idx="5">
                  <c:v>305</c:v>
                </c:pt>
                <c:pt idx="6">
                  <c:v>283</c:v>
                </c:pt>
                <c:pt idx="7">
                  <c:v>278</c:v>
                </c:pt>
                <c:pt idx="8">
                  <c:v>278</c:v>
                </c:pt>
                <c:pt idx="9">
                  <c:v>259</c:v>
                </c:pt>
              </c:numCache>
            </c:numRef>
          </c:val>
        </c:ser>
        <c:ser>
          <c:idx val="4"/>
          <c:order val="4"/>
          <c:tx>
            <c:strRef>
              <c:f>ごみ処理統計!$A$9</c:f>
              <c:strCache>
                <c:ptCount val="1"/>
                <c:pt idx="0">
                  <c:v>びん類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ごみ処理統計!$D$9:$M$9</c:f>
              <c:numCache>
                <c:formatCode>#,##0_);[Red]\(#,##0\)</c:formatCode>
                <c:ptCount val="10"/>
                <c:pt idx="0">
                  <c:v>1174</c:v>
                </c:pt>
                <c:pt idx="1">
                  <c:v>1059</c:v>
                </c:pt>
                <c:pt idx="2">
                  <c:v>987</c:v>
                </c:pt>
                <c:pt idx="3">
                  <c:v>988</c:v>
                </c:pt>
                <c:pt idx="4">
                  <c:v>960</c:v>
                </c:pt>
                <c:pt idx="5">
                  <c:v>945</c:v>
                </c:pt>
                <c:pt idx="6">
                  <c:v>957</c:v>
                </c:pt>
                <c:pt idx="7">
                  <c:v>936</c:v>
                </c:pt>
                <c:pt idx="8">
                  <c:v>915</c:v>
                </c:pt>
                <c:pt idx="9">
                  <c:v>880</c:v>
                </c:pt>
              </c:numCache>
            </c:numRef>
          </c:val>
        </c:ser>
        <c:ser>
          <c:idx val="5"/>
          <c:order val="5"/>
          <c:tx>
            <c:strRef>
              <c:f>ごみ処理統計!$A$10</c:f>
              <c:strCache>
                <c:ptCount val="1"/>
                <c:pt idx="0">
                  <c:v>粗大ごみ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ごみ処理統計!$D$10:$M$10</c:f>
              <c:numCache>
                <c:formatCode>#,##0_);[Red]\(#,##0\)</c:formatCode>
                <c:ptCount val="10"/>
                <c:pt idx="0">
                  <c:v>1503</c:v>
                </c:pt>
                <c:pt idx="1">
                  <c:v>1420</c:v>
                </c:pt>
                <c:pt idx="2">
                  <c:v>1329</c:v>
                </c:pt>
                <c:pt idx="3">
                  <c:v>1659</c:v>
                </c:pt>
                <c:pt idx="4">
                  <c:v>1634</c:v>
                </c:pt>
                <c:pt idx="5">
                  <c:v>1563</c:v>
                </c:pt>
                <c:pt idx="6">
                  <c:v>2073</c:v>
                </c:pt>
                <c:pt idx="7">
                  <c:v>2118</c:v>
                </c:pt>
                <c:pt idx="8">
                  <c:v>2537</c:v>
                </c:pt>
                <c:pt idx="9">
                  <c:v>1396</c:v>
                </c:pt>
              </c:numCache>
            </c:numRef>
          </c:val>
        </c:ser>
        <c:ser>
          <c:idx val="6"/>
          <c:order val="6"/>
          <c:tx>
            <c:strRef>
              <c:f>ごみ処理統計!$A$11</c:f>
              <c:strCache>
                <c:ptCount val="1"/>
                <c:pt idx="0">
                  <c:v>ペットボトル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ごみ処理統計!$D$11:$M$11</c:f>
              <c:numCache>
                <c:formatCode>#,##0_);[Red]\(#,##0\)</c:formatCode>
                <c:ptCount val="10"/>
                <c:pt idx="0">
                  <c:v>231</c:v>
                </c:pt>
                <c:pt idx="1">
                  <c:v>217</c:v>
                </c:pt>
                <c:pt idx="2">
                  <c:v>234</c:v>
                </c:pt>
                <c:pt idx="3">
                  <c:v>238</c:v>
                </c:pt>
                <c:pt idx="4">
                  <c:v>254</c:v>
                </c:pt>
                <c:pt idx="5">
                  <c:v>281</c:v>
                </c:pt>
                <c:pt idx="6">
                  <c:v>324</c:v>
                </c:pt>
                <c:pt idx="7">
                  <c:v>267</c:v>
                </c:pt>
                <c:pt idx="8">
                  <c:v>258</c:v>
                </c:pt>
                <c:pt idx="9">
                  <c:v>194</c:v>
                </c:pt>
              </c:numCache>
            </c:numRef>
          </c:val>
        </c:ser>
        <c:ser>
          <c:idx val="7"/>
          <c:order val="7"/>
          <c:tx>
            <c:strRef>
              <c:f>ごみ処理統計!$A$12</c:f>
              <c:strCache>
                <c:ptCount val="1"/>
                <c:pt idx="0">
                  <c:v>使用済み乾電池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ごみ処理統計!$D$12:$M$12</c:f>
              <c:numCache>
                <c:formatCode>#,##0_);[Red]\(#,##0\)</c:formatCode>
                <c:ptCount val="10"/>
                <c:pt idx="0">
                  <c:v>24</c:v>
                </c:pt>
                <c:pt idx="1">
                  <c:v>23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26</c:v>
                </c:pt>
                <c:pt idx="6">
                  <c:v>27</c:v>
                </c:pt>
                <c:pt idx="7">
                  <c:v>27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</c:ser>
        <c:ser>
          <c:idx val="8"/>
          <c:order val="8"/>
          <c:tx>
            <c:strRef>
              <c:f>ごみ処理統計!$A$14</c:f>
              <c:strCache>
                <c:ptCount val="1"/>
                <c:pt idx="0">
                  <c:v>古紙・衣類（行政回収）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ごみ処理統計!$D$14:$M$14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142</c:v>
                </c:pt>
                <c:pt idx="4">
                  <c:v>377</c:v>
                </c:pt>
                <c:pt idx="5">
                  <c:v>590</c:v>
                </c:pt>
                <c:pt idx="6">
                  <c:v>607</c:v>
                </c:pt>
                <c:pt idx="7">
                  <c:v>587</c:v>
                </c:pt>
                <c:pt idx="8">
                  <c:v>600</c:v>
                </c:pt>
                <c:pt idx="9">
                  <c:v>558</c:v>
                </c:pt>
              </c:numCache>
            </c:numRef>
          </c:val>
        </c:ser>
        <c:ser>
          <c:idx val="9"/>
          <c:order val="9"/>
          <c:tx>
            <c:strRef>
              <c:f>ごみ処理統計!$A$13</c:f>
              <c:strCache>
                <c:ptCount val="1"/>
                <c:pt idx="0">
                  <c:v>廃食用油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ごみ処理統計!$D$4:$M$4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ごみ処理統計!$D$13:$M$13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25</c:v>
                </c:pt>
                <c:pt idx="8">
                  <c:v>31</c:v>
                </c:pt>
                <c:pt idx="9">
                  <c:v>29</c:v>
                </c:pt>
              </c:numCache>
            </c:numRef>
          </c:val>
        </c:ser>
        <c:ser>
          <c:idx val="10"/>
          <c:order val="10"/>
          <c:tx>
            <c:strRef>
              <c:f>ごみ処理統計!$A$15</c:f>
              <c:strCache>
                <c:ptCount val="1"/>
                <c:pt idx="0">
                  <c:v>古紙・衣類（集団回収）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ごみ処理統計!$D$15:$M$15</c:f>
              <c:numCache>
                <c:formatCode>#,##0_);[Red]\(#,##0\)</c:formatCode>
                <c:ptCount val="10"/>
                <c:pt idx="0">
                  <c:v>2949</c:v>
                </c:pt>
                <c:pt idx="1">
                  <c:v>3037</c:v>
                </c:pt>
                <c:pt idx="2">
                  <c:v>3310</c:v>
                </c:pt>
                <c:pt idx="3">
                  <c:v>3317</c:v>
                </c:pt>
                <c:pt idx="4">
                  <c:v>3244</c:v>
                </c:pt>
                <c:pt idx="5">
                  <c:v>3235</c:v>
                </c:pt>
                <c:pt idx="6">
                  <c:v>3051</c:v>
                </c:pt>
                <c:pt idx="7">
                  <c:v>2853</c:v>
                </c:pt>
                <c:pt idx="8">
                  <c:v>2753</c:v>
                </c:pt>
                <c:pt idx="9">
                  <c:v>2594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45344"/>
        <c:axId val="67547136"/>
      </c:barChart>
      <c:catAx>
        <c:axId val="6754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4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54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57446808510634"/>
          <c:y val="0.23263961796442112"/>
          <c:w val="0.17872340425531918"/>
          <c:h val="0.72148804316127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3" l="1.1811023622047245" r="0.78740157480314965" t="0.39370078740157483" header="0.51181102362204722" footer="0.51181102362204722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清掃センターでの資源化量</a:t>
            </a:r>
          </a:p>
        </c:rich>
      </c:tx>
      <c:layout>
        <c:manualLayout>
          <c:xMode val="edge"/>
          <c:yMode val="edge"/>
          <c:x val="0.3845126835781041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22830440587444E-2"/>
          <c:y val="0.15845070422535212"/>
          <c:w val="0.73431241655540724"/>
          <c:h val="0.697183098591549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ごみ処理統計!$B$41</c:f>
              <c:strCache>
                <c:ptCount val="1"/>
                <c:pt idx="0">
                  <c:v>缶・金属類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ごみ処理統計!$D$41:$M$41</c:f>
              <c:numCache>
                <c:formatCode>#,##0_);[Red]\(#,##0\)</c:formatCode>
                <c:ptCount val="10"/>
                <c:pt idx="0">
                  <c:v>390</c:v>
                </c:pt>
                <c:pt idx="1">
                  <c:v>368</c:v>
                </c:pt>
                <c:pt idx="2">
                  <c:v>317</c:v>
                </c:pt>
                <c:pt idx="3">
                  <c:v>289</c:v>
                </c:pt>
                <c:pt idx="4">
                  <c:v>308</c:v>
                </c:pt>
                <c:pt idx="5">
                  <c:v>260</c:v>
                </c:pt>
                <c:pt idx="6">
                  <c:v>270</c:v>
                </c:pt>
                <c:pt idx="7">
                  <c:v>245</c:v>
                </c:pt>
                <c:pt idx="8">
                  <c:v>230</c:v>
                </c:pt>
                <c:pt idx="9">
                  <c:v>241</c:v>
                </c:pt>
              </c:numCache>
            </c:numRef>
          </c:val>
        </c:ser>
        <c:ser>
          <c:idx val="0"/>
          <c:order val="1"/>
          <c:tx>
            <c:strRef>
              <c:f>ごみ処理統計!$B$42</c:f>
              <c:strCache>
                <c:ptCount val="1"/>
                <c:pt idx="0">
                  <c:v>びん類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ごみ処理統計!$D$42:$M$42</c:f>
              <c:numCache>
                <c:formatCode>#,##0_);[Red]\(#,##0\)</c:formatCode>
                <c:ptCount val="10"/>
                <c:pt idx="0">
                  <c:v>1002</c:v>
                </c:pt>
                <c:pt idx="1">
                  <c:v>1017</c:v>
                </c:pt>
                <c:pt idx="2">
                  <c:v>987</c:v>
                </c:pt>
                <c:pt idx="3">
                  <c:v>974</c:v>
                </c:pt>
                <c:pt idx="4">
                  <c:v>907</c:v>
                </c:pt>
                <c:pt idx="5">
                  <c:v>906</c:v>
                </c:pt>
                <c:pt idx="6">
                  <c:v>903</c:v>
                </c:pt>
                <c:pt idx="7">
                  <c:v>904</c:v>
                </c:pt>
                <c:pt idx="8">
                  <c:v>889</c:v>
                </c:pt>
                <c:pt idx="9">
                  <c:v>865</c:v>
                </c:pt>
              </c:numCache>
            </c:numRef>
          </c:val>
        </c:ser>
        <c:ser>
          <c:idx val="7"/>
          <c:order val="2"/>
          <c:tx>
            <c:strRef>
              <c:f>ごみ処理統計!$B$43</c:f>
              <c:strCache>
                <c:ptCount val="1"/>
                <c:pt idx="0">
                  <c:v>ペットボトル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ごみ処理統計!$D$43:$M$43</c:f>
              <c:numCache>
                <c:formatCode>#,##0_);[Red]\(#,##0\)</c:formatCode>
                <c:ptCount val="10"/>
                <c:pt idx="0">
                  <c:v>220</c:v>
                </c:pt>
                <c:pt idx="1">
                  <c:v>215</c:v>
                </c:pt>
                <c:pt idx="2">
                  <c:v>226</c:v>
                </c:pt>
                <c:pt idx="3">
                  <c:v>235</c:v>
                </c:pt>
                <c:pt idx="4">
                  <c:v>250</c:v>
                </c:pt>
                <c:pt idx="5">
                  <c:v>279</c:v>
                </c:pt>
                <c:pt idx="6">
                  <c:v>250</c:v>
                </c:pt>
                <c:pt idx="7">
                  <c:v>253</c:v>
                </c:pt>
                <c:pt idx="8">
                  <c:v>263</c:v>
                </c:pt>
                <c:pt idx="9">
                  <c:v>243</c:v>
                </c:pt>
              </c:numCache>
            </c:numRef>
          </c:val>
        </c:ser>
        <c:ser>
          <c:idx val="8"/>
          <c:order val="3"/>
          <c:tx>
            <c:strRef>
              <c:f>ごみ処理統計!$B$44</c:f>
              <c:strCache>
                <c:ptCount val="1"/>
                <c:pt idx="0">
                  <c:v>容器包装ﾌﾟﾗｽﾁｯｸ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ごみ処理統計!$D$44:$M$44</c:f>
              <c:numCache>
                <c:formatCode>#,##0_);[Red]\(#,##0\)</c:formatCode>
                <c:ptCount val="10"/>
                <c:pt idx="0">
                  <c:v>1347</c:v>
                </c:pt>
                <c:pt idx="1">
                  <c:v>1347</c:v>
                </c:pt>
                <c:pt idx="2">
                  <c:v>1268</c:v>
                </c:pt>
                <c:pt idx="3">
                  <c:v>850</c:v>
                </c:pt>
                <c:pt idx="4">
                  <c:v>818</c:v>
                </c:pt>
                <c:pt idx="5">
                  <c:v>930</c:v>
                </c:pt>
                <c:pt idx="6">
                  <c:v>941</c:v>
                </c:pt>
                <c:pt idx="7">
                  <c:v>868</c:v>
                </c:pt>
                <c:pt idx="8">
                  <c:v>777</c:v>
                </c:pt>
                <c:pt idx="9">
                  <c:v>724</c:v>
                </c:pt>
              </c:numCache>
            </c:numRef>
          </c:val>
        </c:ser>
        <c:ser>
          <c:idx val="9"/>
          <c:order val="4"/>
          <c:tx>
            <c:strRef>
              <c:f>ごみ処理統計!$B$45</c:f>
              <c:strCache>
                <c:ptCount val="1"/>
                <c:pt idx="0">
                  <c:v>粗大金属類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ごみ処理統計!$D$45:$M$45</c:f>
              <c:numCache>
                <c:formatCode>#,##0_);[Red]\(#,##0\)</c:formatCode>
                <c:ptCount val="10"/>
                <c:pt idx="0">
                  <c:v>406</c:v>
                </c:pt>
                <c:pt idx="1">
                  <c:v>410</c:v>
                </c:pt>
                <c:pt idx="2">
                  <c:v>375</c:v>
                </c:pt>
                <c:pt idx="3">
                  <c:v>400</c:v>
                </c:pt>
                <c:pt idx="4">
                  <c:v>327</c:v>
                </c:pt>
                <c:pt idx="5">
                  <c:v>242</c:v>
                </c:pt>
                <c:pt idx="6">
                  <c:v>237</c:v>
                </c:pt>
                <c:pt idx="7">
                  <c:v>285</c:v>
                </c:pt>
                <c:pt idx="8">
                  <c:v>354</c:v>
                </c:pt>
                <c:pt idx="9">
                  <c:v>172</c:v>
                </c:pt>
              </c:numCache>
            </c:numRef>
          </c:val>
        </c:ser>
        <c:ser>
          <c:idx val="2"/>
          <c:order val="5"/>
          <c:tx>
            <c:strRef>
              <c:f>ごみ処理統計!$B$47</c:f>
              <c:strCache>
                <c:ptCount val="1"/>
                <c:pt idx="0">
                  <c:v>使用済み乾電池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ごみ処理統計!$D$47:$M$47</c:f>
              <c:numCache>
                <c:formatCode>#,##0_);[Red]\(#,##0\)</c:formatCode>
                <c:ptCount val="10"/>
                <c:pt idx="0">
                  <c:v>24</c:v>
                </c:pt>
                <c:pt idx="1">
                  <c:v>23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26</c:v>
                </c:pt>
                <c:pt idx="6">
                  <c:v>27</c:v>
                </c:pt>
                <c:pt idx="7">
                  <c:v>27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</c:ser>
        <c:ser>
          <c:idx val="3"/>
          <c:order val="6"/>
          <c:tx>
            <c:strRef>
              <c:f>ごみ処理統計!$B$48</c:f>
              <c:strCache>
                <c:ptCount val="1"/>
                <c:pt idx="0">
                  <c:v>古紙・衣類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ごみ処理統計!$D$48:$M$48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142</c:v>
                </c:pt>
                <c:pt idx="4">
                  <c:v>377</c:v>
                </c:pt>
                <c:pt idx="5">
                  <c:v>590</c:v>
                </c:pt>
                <c:pt idx="6">
                  <c:v>607</c:v>
                </c:pt>
                <c:pt idx="7">
                  <c:v>587</c:v>
                </c:pt>
                <c:pt idx="8">
                  <c:v>600</c:v>
                </c:pt>
                <c:pt idx="9">
                  <c:v>558</c:v>
                </c:pt>
              </c:numCache>
            </c:numRef>
          </c:val>
        </c:ser>
        <c:ser>
          <c:idx val="4"/>
          <c:order val="7"/>
          <c:tx>
            <c:strRef>
              <c:f>ごみ処理統計!$B$49</c:f>
              <c:strCache>
                <c:ptCount val="1"/>
                <c:pt idx="0">
                  <c:v>廃食用油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ごみ処理統計!$D$49:$M$49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25</c:v>
                </c:pt>
                <c:pt idx="8">
                  <c:v>31</c:v>
                </c:pt>
                <c:pt idx="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53056"/>
        <c:axId val="69054848"/>
      </c:barChart>
      <c:catAx>
        <c:axId val="6905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5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05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53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78638184245658"/>
          <c:y val="0.23943661971830985"/>
          <c:w val="0.14953271028037385"/>
          <c:h val="0.48239436619718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集団回収での資源化量</a:t>
            </a:r>
          </a:p>
        </c:rich>
      </c:tx>
      <c:layout>
        <c:manualLayout>
          <c:xMode val="edge"/>
          <c:yMode val="edge"/>
          <c:x val="0.3989296117101827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73181623867377E-2"/>
          <c:y val="0.15384670417920165"/>
          <c:w val="0.79785914211421483"/>
          <c:h val="0.74359240353280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ごみ処理統計!$B$52</c:f>
              <c:strCache>
                <c:ptCount val="1"/>
                <c:pt idx="0">
                  <c:v>段ボール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ごみ処理統計!$D$52:$M$52</c:f>
              <c:numCache>
                <c:formatCode>#,##0_);[Red]\(#,##0\)</c:formatCode>
                <c:ptCount val="10"/>
                <c:pt idx="0">
                  <c:v>400</c:v>
                </c:pt>
                <c:pt idx="1">
                  <c:v>453</c:v>
                </c:pt>
                <c:pt idx="2">
                  <c:v>520</c:v>
                </c:pt>
                <c:pt idx="3">
                  <c:v>534</c:v>
                </c:pt>
                <c:pt idx="4">
                  <c:v>575</c:v>
                </c:pt>
                <c:pt idx="5">
                  <c:v>569</c:v>
                </c:pt>
                <c:pt idx="6">
                  <c:v>563</c:v>
                </c:pt>
                <c:pt idx="7">
                  <c:v>543</c:v>
                </c:pt>
                <c:pt idx="8">
                  <c:v>571</c:v>
                </c:pt>
                <c:pt idx="9">
                  <c:v>577</c:v>
                </c:pt>
              </c:numCache>
            </c:numRef>
          </c:val>
        </c:ser>
        <c:ser>
          <c:idx val="1"/>
          <c:order val="1"/>
          <c:tx>
            <c:strRef>
              <c:f>ごみ処理統計!$B$53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ごみ処理統計!$D$53:$M$53</c:f>
              <c:numCache>
                <c:formatCode>#,##0_);[Red]\(#,##0\)</c:formatCode>
                <c:ptCount val="10"/>
                <c:pt idx="0">
                  <c:v>1774</c:v>
                </c:pt>
                <c:pt idx="1">
                  <c:v>1817</c:v>
                </c:pt>
                <c:pt idx="2">
                  <c:v>1928</c:v>
                </c:pt>
                <c:pt idx="3">
                  <c:v>1892</c:v>
                </c:pt>
                <c:pt idx="4">
                  <c:v>1667</c:v>
                </c:pt>
                <c:pt idx="5">
                  <c:v>1676</c:v>
                </c:pt>
                <c:pt idx="6">
                  <c:v>1522</c:v>
                </c:pt>
                <c:pt idx="7">
                  <c:v>1396</c:v>
                </c:pt>
                <c:pt idx="8">
                  <c:v>1323</c:v>
                </c:pt>
                <c:pt idx="9">
                  <c:v>1209</c:v>
                </c:pt>
              </c:numCache>
            </c:numRef>
          </c:val>
        </c:ser>
        <c:ser>
          <c:idx val="2"/>
          <c:order val="2"/>
          <c:tx>
            <c:strRef>
              <c:f>ごみ処理統計!$B$54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ごみ処理統計!$D$54:$M$54</c:f>
              <c:numCache>
                <c:formatCode>#,##0_);[Red]\(#,##0\)</c:formatCode>
                <c:ptCount val="10"/>
                <c:pt idx="0">
                  <c:v>765</c:v>
                </c:pt>
                <c:pt idx="1">
                  <c:v>751</c:v>
                </c:pt>
                <c:pt idx="2">
                  <c:v>812</c:v>
                </c:pt>
                <c:pt idx="3">
                  <c:v>853</c:v>
                </c:pt>
                <c:pt idx="4">
                  <c:v>961</c:v>
                </c:pt>
                <c:pt idx="5">
                  <c:v>946</c:v>
                </c:pt>
                <c:pt idx="6">
                  <c:v>919</c:v>
                </c:pt>
                <c:pt idx="7">
                  <c:v>868</c:v>
                </c:pt>
                <c:pt idx="8">
                  <c:v>817</c:v>
                </c:pt>
                <c:pt idx="9">
                  <c:v>768</c:v>
                </c:pt>
              </c:numCache>
            </c:numRef>
          </c:val>
        </c:ser>
        <c:ser>
          <c:idx val="3"/>
          <c:order val="3"/>
          <c:tx>
            <c:strRef>
              <c:f>ごみ処理統計!$B$55</c:f>
              <c:strCache>
                <c:ptCount val="1"/>
                <c:pt idx="0">
                  <c:v>繊維類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ごみ処理統計!$D$40:$M$40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ごみ処理統計!$D$55:$M$55</c:f>
              <c:numCache>
                <c:formatCode>#,##0_);[Red]\(#,##0\)</c:formatCode>
                <c:ptCount val="10"/>
                <c:pt idx="0">
                  <c:v>10</c:v>
                </c:pt>
                <c:pt idx="1">
                  <c:v>16</c:v>
                </c:pt>
                <c:pt idx="2">
                  <c:v>31</c:v>
                </c:pt>
                <c:pt idx="3">
                  <c:v>30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34</c:v>
                </c:pt>
                <c:pt idx="8">
                  <c:v>34</c:v>
                </c:pt>
                <c:pt idx="9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106688"/>
        <c:axId val="69108480"/>
      </c:barChart>
      <c:catAx>
        <c:axId val="6910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0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資源化量</a:t>
                </a:r>
              </a:p>
            </c:rich>
          </c:tx>
          <c:layout>
            <c:manualLayout>
              <c:xMode val="edge"/>
              <c:yMode val="edge"/>
              <c:x val="2.0080321285140562E-2"/>
              <c:y val="5.8608443175372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0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59839357429716"/>
          <c:y val="0.41391941391941389"/>
          <c:w val="8.9692101740294516E-2"/>
          <c:h val="0.25274725274725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資源化総量とごみ量全体に対する資源化率</a:t>
            </a:r>
          </a:p>
        </c:rich>
      </c:tx>
      <c:layout>
        <c:manualLayout>
          <c:xMode val="edge"/>
          <c:yMode val="edge"/>
          <c:x val="0.3136729222520107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45576407506708E-2"/>
          <c:y val="0.15441176470588236"/>
          <c:w val="0.70777479892761397"/>
          <c:h val="0.731617647058823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ごみ処理統計!$A$63:$C$63</c:f>
              <c:strCache>
                <c:ptCount val="1"/>
                <c:pt idx="0">
                  <c:v>資源化総量
（集団回収を含む）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ごみ処理統計!$D$61:$M$61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ごみ処理統計!$D$63:$M$63</c:f>
              <c:numCache>
                <c:formatCode>#,##0_);[Red]\(#,##0\)</c:formatCode>
                <c:ptCount val="10"/>
                <c:pt idx="0">
                  <c:v>6338</c:v>
                </c:pt>
                <c:pt idx="1">
                  <c:v>6417</c:v>
                </c:pt>
                <c:pt idx="2">
                  <c:v>6513</c:v>
                </c:pt>
                <c:pt idx="3">
                  <c:v>6253</c:v>
                </c:pt>
                <c:pt idx="4">
                  <c:v>6299</c:v>
                </c:pt>
                <c:pt idx="5">
                  <c:v>6509</c:v>
                </c:pt>
                <c:pt idx="6">
                  <c:v>6320.6</c:v>
                </c:pt>
                <c:pt idx="7">
                  <c:v>6048.65</c:v>
                </c:pt>
                <c:pt idx="8">
                  <c:v>5926</c:v>
                </c:pt>
                <c:pt idx="9">
                  <c:v>5540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95648"/>
        <c:axId val="74806016"/>
      </c:barChart>
      <c:lineChart>
        <c:grouping val="standard"/>
        <c:varyColors val="0"/>
        <c:ser>
          <c:idx val="0"/>
          <c:order val="1"/>
          <c:tx>
            <c:strRef>
              <c:f>ごみ処理統計!$A$64:$C$64</c:f>
              <c:strCache>
                <c:ptCount val="1"/>
                <c:pt idx="0">
                  <c:v>資源化率（％）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ごみ処理統計!$D$61:$M$61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ごみ処理統計!$D$64:$M$64</c:f>
              <c:numCache>
                <c:formatCode>0.0%</c:formatCode>
                <c:ptCount val="10"/>
                <c:pt idx="0">
                  <c:v>0.14000000000000001</c:v>
                </c:pt>
                <c:pt idx="1">
                  <c:v>0.14099999999999999</c:v>
                </c:pt>
                <c:pt idx="2">
                  <c:v>0.14499999999999999</c:v>
                </c:pt>
                <c:pt idx="3">
                  <c:v>0.14199999999999999</c:v>
                </c:pt>
                <c:pt idx="4">
                  <c:v>0.14799999999999999</c:v>
                </c:pt>
                <c:pt idx="5">
                  <c:v>0.153</c:v>
                </c:pt>
                <c:pt idx="6">
                  <c:v>0.14199999999999999</c:v>
                </c:pt>
                <c:pt idx="7">
                  <c:v>0.13700000000000001</c:v>
                </c:pt>
                <c:pt idx="8">
                  <c:v>0.13</c:v>
                </c:pt>
                <c:pt idx="9">
                  <c:v>0.128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7936"/>
        <c:axId val="74817920"/>
      </c:lineChart>
      <c:catAx>
        <c:axId val="7479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0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806016"/>
        <c:scaling>
          <c:orientation val="minMax"/>
          <c:max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資源化総量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（単位：トン）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9.3833780160857902E-3"/>
              <c:y val="1.83823529411764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795648"/>
        <c:crosses val="autoZero"/>
        <c:crossBetween val="between"/>
      </c:valAx>
      <c:catAx>
        <c:axId val="7480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74817920"/>
        <c:crosses val="autoZero"/>
        <c:auto val="0"/>
        <c:lblAlgn val="ctr"/>
        <c:lblOffset val="100"/>
        <c:noMultiLvlLbl val="0"/>
      </c:catAx>
      <c:valAx>
        <c:axId val="74817920"/>
        <c:scaling>
          <c:orientation val="minMax"/>
          <c:max val="0.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資源化率</a:t>
                </a:r>
              </a:p>
            </c:rich>
          </c:tx>
          <c:layout>
            <c:manualLayout>
              <c:xMode val="edge"/>
              <c:yMode val="edge"/>
              <c:x val="0.7533512064343163"/>
              <c:y val="3.676470588235294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0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3646112600536193"/>
          <c:y val="0.34681372549019607"/>
          <c:w val="0.1581769436997319"/>
          <c:h val="0.30024509803921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ごみ処理経費の推移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19114366736329"/>
          <c:y val="0.17694601688302475"/>
          <c:w val="0.62014861413100841"/>
          <c:h val="0.6658418103142512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ごみ処理統計!$E$122</c:f>
              <c:strCache>
                <c:ptCount val="1"/>
                <c:pt idx="0">
                  <c:v>ごみ処理量</c:v>
                </c:pt>
              </c:strCache>
            </c:strRef>
          </c:tx>
          <c:invertIfNegative val="0"/>
          <c:cat>
            <c:strRef>
              <c:f>ごみ処理統計!$A$124:$B$133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ごみ処理統計!$E$124:$E$133</c:f>
              <c:numCache>
                <c:formatCode>#,##0_);[Red]\(#,##0\)</c:formatCode>
                <c:ptCount val="10"/>
                <c:pt idx="0">
                  <c:v>42167</c:v>
                </c:pt>
                <c:pt idx="1">
                  <c:v>42319</c:v>
                </c:pt>
                <c:pt idx="2">
                  <c:v>41672</c:v>
                </c:pt>
                <c:pt idx="3">
                  <c:v>40663</c:v>
                </c:pt>
                <c:pt idx="4">
                  <c:v>39402</c:v>
                </c:pt>
                <c:pt idx="5">
                  <c:v>39314</c:v>
                </c:pt>
                <c:pt idx="6">
                  <c:v>41486</c:v>
                </c:pt>
                <c:pt idx="7">
                  <c:v>41236</c:v>
                </c:pt>
                <c:pt idx="8">
                  <c:v>43147</c:v>
                </c:pt>
                <c:pt idx="9">
                  <c:v>40573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57088"/>
        <c:axId val="74862976"/>
      </c:barChart>
      <c:lineChart>
        <c:grouping val="standard"/>
        <c:varyColors val="0"/>
        <c:ser>
          <c:idx val="0"/>
          <c:order val="0"/>
          <c:tx>
            <c:strRef>
              <c:f>ごみ処理統計!$C$122</c:f>
              <c:strCache>
                <c:ptCount val="1"/>
                <c:pt idx="0">
                  <c:v>ごみ処理経費</c:v>
                </c:pt>
              </c:strCache>
            </c:strRef>
          </c:tx>
          <c:cat>
            <c:strRef>
              <c:f>ごみ処理統計!$A$124:$B$133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ごみ処理統計!$C$124:$C$133</c:f>
              <c:numCache>
                <c:formatCode>#,##0_);[Red]\(#,##0\)</c:formatCode>
                <c:ptCount val="10"/>
                <c:pt idx="0">
                  <c:v>1138503000</c:v>
                </c:pt>
                <c:pt idx="1">
                  <c:v>1178898000</c:v>
                </c:pt>
                <c:pt idx="2">
                  <c:v>1205194000</c:v>
                </c:pt>
                <c:pt idx="3">
                  <c:v>1205566000</c:v>
                </c:pt>
                <c:pt idx="4">
                  <c:v>1213753000</c:v>
                </c:pt>
                <c:pt idx="5">
                  <c:v>1159842000</c:v>
                </c:pt>
                <c:pt idx="6">
                  <c:v>1179720000</c:v>
                </c:pt>
                <c:pt idx="7">
                  <c:v>1227344000</c:v>
                </c:pt>
                <c:pt idx="8">
                  <c:v>1257368000</c:v>
                </c:pt>
                <c:pt idx="9">
                  <c:v>1269047060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53376"/>
        <c:axId val="74855168"/>
      </c:lineChart>
      <c:catAx>
        <c:axId val="748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74855168"/>
        <c:crosses val="autoZero"/>
        <c:auto val="1"/>
        <c:lblAlgn val="ctr"/>
        <c:lblOffset val="100"/>
        <c:noMultiLvlLbl val="0"/>
      </c:catAx>
      <c:valAx>
        <c:axId val="74855168"/>
        <c:scaling>
          <c:orientation val="minMax"/>
          <c:max val="140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単位：円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2287581699346407E-2"/>
              <c:y val="8.8245158544371136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74853376"/>
        <c:crosses val="autoZero"/>
        <c:crossBetween val="between"/>
      </c:valAx>
      <c:catAx>
        <c:axId val="7485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74862976"/>
        <c:crosses val="autoZero"/>
        <c:auto val="1"/>
        <c:lblAlgn val="ctr"/>
        <c:lblOffset val="100"/>
        <c:noMultiLvlLbl val="0"/>
      </c:catAx>
      <c:valAx>
        <c:axId val="7486297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0.77259389635119136"/>
              <c:y val="8.1037951337163933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74857088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１人あたり・１トンあたりの処理経費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19114366736329"/>
          <c:y val="0.17694601688302475"/>
          <c:w val="0.62014861413100841"/>
          <c:h val="0.66584181031425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ごみ処理統計!$G$122</c:f>
              <c:strCache>
                <c:ptCount val="1"/>
                <c:pt idx="0">
                  <c:v>１ﾄﾝあたりの
処理経費</c:v>
                </c:pt>
              </c:strCache>
            </c:strRef>
          </c:tx>
          <c:invertIfNegative val="0"/>
          <c:cat>
            <c:strRef>
              <c:f>ごみ処理統計!$A$124:$B$133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ごみ処理統計!$G$124:$G$133</c:f>
              <c:numCache>
                <c:formatCode>#,##0_);[Red]\(#,##0\)</c:formatCode>
                <c:ptCount val="10"/>
                <c:pt idx="0">
                  <c:v>27000</c:v>
                </c:pt>
                <c:pt idx="1">
                  <c:v>27857</c:v>
                </c:pt>
                <c:pt idx="2">
                  <c:v>28921</c:v>
                </c:pt>
                <c:pt idx="3">
                  <c:v>29648</c:v>
                </c:pt>
                <c:pt idx="4">
                  <c:v>30804</c:v>
                </c:pt>
                <c:pt idx="5">
                  <c:v>29502</c:v>
                </c:pt>
                <c:pt idx="6">
                  <c:v>28437</c:v>
                </c:pt>
                <c:pt idx="7">
                  <c:v>29764</c:v>
                </c:pt>
                <c:pt idx="8">
                  <c:v>29141</c:v>
                </c:pt>
                <c:pt idx="9">
                  <c:v>31278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89088"/>
        <c:axId val="74890624"/>
      </c:barChart>
      <c:lineChart>
        <c:grouping val="standard"/>
        <c:varyColors val="0"/>
        <c:ser>
          <c:idx val="2"/>
          <c:order val="1"/>
          <c:tx>
            <c:strRef>
              <c:f>ごみ処理統計!$I$122</c:f>
              <c:strCache>
                <c:ptCount val="1"/>
                <c:pt idx="0">
                  <c:v>１人あたりの
処理経費</c:v>
                </c:pt>
              </c:strCache>
            </c:strRef>
          </c:tx>
          <c:cat>
            <c:strRef>
              <c:f>ごみ処理統計!$A$124:$B$133</c:f>
              <c:strCache>
                <c:ptCount val="10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</c:strCache>
            </c:strRef>
          </c:cat>
          <c:val>
            <c:numRef>
              <c:f>ごみ処理統計!$I$124:$I$133</c:f>
              <c:numCache>
                <c:formatCode>#,##0_);[Red]\(#,##0\)</c:formatCode>
                <c:ptCount val="10"/>
                <c:pt idx="0">
                  <c:v>10327</c:v>
                </c:pt>
                <c:pt idx="1">
                  <c:v>10634</c:v>
                </c:pt>
                <c:pt idx="2">
                  <c:v>10827</c:v>
                </c:pt>
                <c:pt idx="3">
                  <c:v>10792</c:v>
                </c:pt>
                <c:pt idx="4">
                  <c:v>10861</c:v>
                </c:pt>
                <c:pt idx="5">
                  <c:v>10374</c:v>
                </c:pt>
                <c:pt idx="6">
                  <c:v>10496</c:v>
                </c:pt>
                <c:pt idx="7">
                  <c:v>10897</c:v>
                </c:pt>
                <c:pt idx="8">
                  <c:v>11158</c:v>
                </c:pt>
                <c:pt idx="9">
                  <c:v>11268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88"/>
        <c:axId val="74890624"/>
      </c:lineChart>
      <c:catAx>
        <c:axId val="748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74890624"/>
        <c:crosses val="autoZero"/>
        <c:auto val="1"/>
        <c:lblAlgn val="ctr"/>
        <c:lblOffset val="100"/>
        <c:noMultiLvlLbl val="0"/>
      </c:catAx>
      <c:valAx>
        <c:axId val="74890624"/>
        <c:scaling>
          <c:orientation val="minMax"/>
          <c:max val="3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単位：円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2287581699346407E-2"/>
              <c:y val="8.8245158544371136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7488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33326471445974"/>
          <c:y val="0.44030332694899621"/>
          <c:w val="0.20420921894567101"/>
          <c:h val="0.2174113641200254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12</xdr:col>
      <xdr:colOff>571500</xdr:colOff>
      <xdr:row>34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542925</xdr:colOff>
      <xdr:row>80</xdr:row>
      <xdr:rowOff>133350</xdr:rowOff>
    </xdr:to>
    <xdr:graphicFrame macro="">
      <xdr:nvGraphicFramePr>
        <xdr:cNvPr id="3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19050</xdr:rowOff>
    </xdr:from>
    <xdr:to>
      <xdr:col>12</xdr:col>
      <xdr:colOff>523875</xdr:colOff>
      <xdr:row>97</xdr:row>
      <xdr:rowOff>47625</xdr:rowOff>
    </xdr:to>
    <xdr:graphicFrame macro="">
      <xdr:nvGraphicFramePr>
        <xdr:cNvPr id="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98</xdr:row>
      <xdr:rowOff>9525</xdr:rowOff>
    </xdr:from>
    <xdr:to>
      <xdr:col>12</xdr:col>
      <xdr:colOff>533400</xdr:colOff>
      <xdr:row>113</xdr:row>
      <xdr:rowOff>28575</xdr:rowOff>
    </xdr:to>
    <xdr:graphicFrame macro="">
      <xdr:nvGraphicFramePr>
        <xdr:cNvPr id="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135</xdr:row>
      <xdr:rowOff>9525</xdr:rowOff>
    </xdr:from>
    <xdr:to>
      <xdr:col>13</xdr:col>
      <xdr:colOff>238125</xdr:colOff>
      <xdr:row>155</xdr:row>
      <xdr:rowOff>104775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156</xdr:row>
      <xdr:rowOff>28575</xdr:rowOff>
    </xdr:from>
    <xdr:to>
      <xdr:col>13</xdr:col>
      <xdr:colOff>228600</xdr:colOff>
      <xdr:row>176</xdr:row>
      <xdr:rowOff>123825</xdr:rowOff>
    </xdr:to>
    <xdr:graphicFrame macro="">
      <xdr:nvGraphicFramePr>
        <xdr:cNvPr id="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0.00763</cdr:x>
      <cdr:y>0.04506</cdr:y>
    </cdr:from>
    <cdr:to>
      <cdr:x>0.36402</cdr:x>
      <cdr:y>0.13532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77" y="127202"/>
          <a:ext cx="575012" cy="248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単位：トン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0.04784</cdr:x>
      <cdr:y>0.07032</cdr:y>
    </cdr:from>
    <cdr:to>
      <cdr:x>0.18493</cdr:x>
      <cdr:y>0.18611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286" y="190220"/>
          <a:ext cx="978015" cy="313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単位：トン</a:t>
          </a:r>
          <a:endParaRPr lang="ja-JP" altLang="en-US" sz="15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5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1.20\share\TMNAS.Quarantine\&#29983;&#27963;&#29872;&#22659;&#35506;\&#12372;&#12415;&#28187;&#37327;&#12539;&#36039;&#28304;&#21270;&#25512;&#36914;&#23460;\&#24180;&#38291;&#32113;&#35336;&#65288;&#25490;&#20986;&#37327;&#12487;&#12540;&#12479;&#31561;&#65289;\&#12372;&#12415;&#20966;&#29702;&#32113;&#35336;\&#24259;&#26820;&#29289;&#36039;&#26009;&#65288;&#25490;&#20986;&#37327;&#65289;H27&#26368;&#32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基礎データ (入力例)"/>
      <sheetName val="ごみ量の推移"/>
      <sheetName val="資源化率"/>
      <sheetName val="家庭・事業比率"/>
      <sheetName val="HP掲載データ"/>
      <sheetName val="Sheet3"/>
    </sheetNames>
    <sheetDataSet>
      <sheetData sheetId="0"/>
      <sheetData sheetId="1"/>
      <sheetData sheetId="2">
        <row r="5">
          <cell r="L5">
            <v>32804</v>
          </cell>
          <cell r="M5">
            <v>33781</v>
          </cell>
          <cell r="N5">
            <v>33415</v>
          </cell>
          <cell r="O5">
            <v>32558</v>
          </cell>
          <cell r="P5">
            <v>32117</v>
          </cell>
          <cell r="Q5">
            <v>31908</v>
          </cell>
          <cell r="R5">
            <v>33294</v>
          </cell>
          <cell r="S5">
            <v>33707</v>
          </cell>
          <cell r="T5">
            <v>34540</v>
          </cell>
          <cell r="U5">
            <v>34179</v>
          </cell>
        </row>
        <row r="6">
          <cell r="L6">
            <v>2747</v>
          </cell>
          <cell r="M6">
            <v>2766</v>
          </cell>
          <cell r="N6">
            <v>2695</v>
          </cell>
          <cell r="O6">
            <v>2568</v>
          </cell>
          <cell r="P6">
            <v>1798</v>
          </cell>
          <cell r="Q6">
            <v>1662</v>
          </cell>
          <cell r="R6">
            <v>1577</v>
          </cell>
          <cell r="S6">
            <v>1439</v>
          </cell>
          <cell r="T6">
            <v>1358</v>
          </cell>
          <cell r="U6">
            <v>1243</v>
          </cell>
        </row>
        <row r="7">
          <cell r="L7">
            <v>3257</v>
          </cell>
          <cell r="M7">
            <v>2652</v>
          </cell>
          <cell r="N7">
            <v>2664</v>
          </cell>
          <cell r="O7">
            <v>2170</v>
          </cell>
          <cell r="P7">
            <v>1901</v>
          </cell>
          <cell r="Q7">
            <v>2009</v>
          </cell>
          <cell r="R7">
            <v>2318</v>
          </cell>
          <cell r="S7">
            <v>1852</v>
          </cell>
          <cell r="T7">
            <v>2458</v>
          </cell>
          <cell r="U7">
            <v>1807</v>
          </cell>
        </row>
        <row r="8">
          <cell r="L8">
            <v>427</v>
          </cell>
          <cell r="M8">
            <v>401</v>
          </cell>
          <cell r="N8">
            <v>318</v>
          </cell>
          <cell r="O8">
            <v>306</v>
          </cell>
          <cell r="P8">
            <v>314</v>
          </cell>
          <cell r="Q8">
            <v>305</v>
          </cell>
          <cell r="R8">
            <v>283</v>
          </cell>
          <cell r="S8">
            <v>278</v>
          </cell>
          <cell r="T8">
            <v>278</v>
          </cell>
          <cell r="U8">
            <v>259</v>
          </cell>
        </row>
        <row r="9">
          <cell r="L9">
            <v>1174</v>
          </cell>
          <cell r="M9">
            <v>1059</v>
          </cell>
          <cell r="N9">
            <v>987</v>
          </cell>
          <cell r="O9">
            <v>988</v>
          </cell>
          <cell r="P9">
            <v>960</v>
          </cell>
          <cell r="Q9">
            <v>945</v>
          </cell>
          <cell r="R9">
            <v>957</v>
          </cell>
          <cell r="S9">
            <v>936</v>
          </cell>
          <cell r="T9">
            <v>915</v>
          </cell>
          <cell r="U9">
            <v>880</v>
          </cell>
        </row>
        <row r="10">
          <cell r="L10">
            <v>1503</v>
          </cell>
          <cell r="M10">
            <v>1420</v>
          </cell>
          <cell r="N10">
            <v>1329</v>
          </cell>
          <cell r="O10">
            <v>1659</v>
          </cell>
          <cell r="P10">
            <v>1634</v>
          </cell>
          <cell r="Q10">
            <v>1563</v>
          </cell>
          <cell r="R10">
            <v>2073</v>
          </cell>
          <cell r="S10">
            <v>2118</v>
          </cell>
          <cell r="T10">
            <v>2537</v>
          </cell>
          <cell r="U10">
            <v>1396</v>
          </cell>
        </row>
        <row r="11">
          <cell r="L11">
            <v>231</v>
          </cell>
          <cell r="M11">
            <v>217</v>
          </cell>
          <cell r="N11">
            <v>234</v>
          </cell>
          <cell r="O11">
            <v>238</v>
          </cell>
          <cell r="P11">
            <v>254</v>
          </cell>
          <cell r="Q11">
            <v>281</v>
          </cell>
          <cell r="R11">
            <v>324</v>
          </cell>
          <cell r="S11">
            <v>267</v>
          </cell>
          <cell r="T11">
            <v>258</v>
          </cell>
          <cell r="U11">
            <v>194</v>
          </cell>
        </row>
        <row r="12">
          <cell r="L12">
            <v>24</v>
          </cell>
          <cell r="M12">
            <v>23</v>
          </cell>
          <cell r="N12">
            <v>28</v>
          </cell>
          <cell r="O12">
            <v>27</v>
          </cell>
          <cell r="P12">
            <v>27</v>
          </cell>
          <cell r="Q12">
            <v>26</v>
          </cell>
          <cell r="R12">
            <v>27</v>
          </cell>
          <cell r="S12">
            <v>27</v>
          </cell>
          <cell r="T12">
            <v>29</v>
          </cell>
          <cell r="U12">
            <v>28</v>
          </cell>
        </row>
        <row r="13">
          <cell r="N13">
            <v>0</v>
          </cell>
          <cell r="O13">
            <v>142</v>
          </cell>
          <cell r="P13">
            <v>377</v>
          </cell>
          <cell r="Q13">
            <v>590</v>
          </cell>
          <cell r="R13">
            <v>607</v>
          </cell>
          <cell r="S13">
            <v>587</v>
          </cell>
          <cell r="T13">
            <v>600</v>
          </cell>
          <cell r="U13">
            <v>558</v>
          </cell>
        </row>
        <row r="14">
          <cell r="N14">
            <v>2</v>
          </cell>
          <cell r="O14">
            <v>7</v>
          </cell>
          <cell r="P14">
            <v>20</v>
          </cell>
          <cell r="Q14">
            <v>25</v>
          </cell>
          <cell r="R14">
            <v>26</v>
          </cell>
          <cell r="S14">
            <v>25</v>
          </cell>
          <cell r="T14">
            <v>31</v>
          </cell>
          <cell r="U14">
            <v>29</v>
          </cell>
        </row>
      </sheetData>
      <sheetData sheetId="3">
        <row r="5">
          <cell r="L5">
            <v>390</v>
          </cell>
          <cell r="M5">
            <v>368</v>
          </cell>
          <cell r="N5">
            <v>317</v>
          </cell>
          <cell r="O5">
            <v>289</v>
          </cell>
          <cell r="P5">
            <v>308</v>
          </cell>
          <cell r="Q5">
            <v>260</v>
          </cell>
          <cell r="R5">
            <v>270</v>
          </cell>
          <cell r="S5">
            <v>245</v>
          </cell>
          <cell r="T5">
            <v>230</v>
          </cell>
          <cell r="U5">
            <v>241</v>
          </cell>
        </row>
        <row r="6">
          <cell r="L6">
            <v>1002</v>
          </cell>
          <cell r="M6">
            <v>1017</v>
          </cell>
          <cell r="N6">
            <v>987</v>
          </cell>
          <cell r="O6">
            <v>974</v>
          </cell>
          <cell r="P6">
            <v>907</v>
          </cell>
          <cell r="Q6">
            <v>906</v>
          </cell>
          <cell r="R6">
            <v>903</v>
          </cell>
          <cell r="S6">
            <v>904</v>
          </cell>
          <cell r="T6">
            <v>889</v>
          </cell>
          <cell r="U6">
            <v>865</v>
          </cell>
        </row>
        <row r="7">
          <cell r="L7">
            <v>220</v>
          </cell>
          <cell r="M7">
            <v>215</v>
          </cell>
          <cell r="N7">
            <v>226</v>
          </cell>
          <cell r="O7">
            <v>235</v>
          </cell>
          <cell r="P7">
            <v>250</v>
          </cell>
          <cell r="Q7">
            <v>279</v>
          </cell>
          <cell r="R7">
            <v>250</v>
          </cell>
          <cell r="S7">
            <v>253</v>
          </cell>
          <cell r="T7">
            <v>263</v>
          </cell>
          <cell r="U7">
            <v>243</v>
          </cell>
        </row>
        <row r="8">
          <cell r="L8">
            <v>1347</v>
          </cell>
          <cell r="M8">
            <v>1347</v>
          </cell>
          <cell r="N8">
            <v>1268</v>
          </cell>
          <cell r="O8">
            <v>850</v>
          </cell>
          <cell r="P8">
            <v>818</v>
          </cell>
          <cell r="Q8">
            <v>930</v>
          </cell>
          <cell r="R8">
            <v>941</v>
          </cell>
          <cell r="S8">
            <v>868</v>
          </cell>
          <cell r="T8">
            <v>777</v>
          </cell>
          <cell r="U8">
            <v>724</v>
          </cell>
        </row>
        <row r="9">
          <cell r="L9">
            <v>406</v>
          </cell>
          <cell r="M9">
            <v>410</v>
          </cell>
          <cell r="N9">
            <v>375</v>
          </cell>
          <cell r="O9">
            <v>400</v>
          </cell>
          <cell r="P9">
            <v>327</v>
          </cell>
          <cell r="Q9">
            <v>242</v>
          </cell>
          <cell r="R9">
            <v>237</v>
          </cell>
          <cell r="S9">
            <v>285</v>
          </cell>
          <cell r="T9">
            <v>354</v>
          </cell>
          <cell r="U9">
            <v>172</v>
          </cell>
        </row>
        <row r="11">
          <cell r="L11">
            <v>24</v>
          </cell>
          <cell r="M11">
            <v>23</v>
          </cell>
          <cell r="N11">
            <v>28</v>
          </cell>
          <cell r="O11">
            <v>27</v>
          </cell>
          <cell r="P11">
            <v>27</v>
          </cell>
          <cell r="Q11">
            <v>26</v>
          </cell>
          <cell r="R11">
            <v>27</v>
          </cell>
          <cell r="S11">
            <v>27</v>
          </cell>
          <cell r="T11">
            <v>29</v>
          </cell>
          <cell r="U11">
            <v>28</v>
          </cell>
        </row>
        <row r="12">
          <cell r="N12">
            <v>0</v>
          </cell>
          <cell r="O12">
            <v>142</v>
          </cell>
          <cell r="P12">
            <v>377</v>
          </cell>
          <cell r="Q12">
            <v>590</v>
          </cell>
          <cell r="R12">
            <v>607</v>
          </cell>
          <cell r="S12">
            <v>587</v>
          </cell>
          <cell r="T12">
            <v>600</v>
          </cell>
          <cell r="U12">
            <v>558</v>
          </cell>
        </row>
        <row r="13">
          <cell r="N13">
            <v>2</v>
          </cell>
          <cell r="O13">
            <v>7</v>
          </cell>
          <cell r="P13">
            <v>20</v>
          </cell>
          <cell r="Q13">
            <v>25</v>
          </cell>
          <cell r="R13">
            <v>26</v>
          </cell>
          <cell r="S13">
            <v>25</v>
          </cell>
          <cell r="T13">
            <v>31</v>
          </cell>
          <cell r="U13">
            <v>29</v>
          </cell>
        </row>
        <row r="14">
          <cell r="O14">
            <v>12</v>
          </cell>
          <cell r="P14">
            <v>21</v>
          </cell>
          <cell r="Q14">
            <v>16</v>
          </cell>
          <cell r="R14">
            <v>8.6</v>
          </cell>
          <cell r="S14">
            <v>1.65</v>
          </cell>
          <cell r="T14">
            <v>0</v>
          </cell>
          <cell r="U14">
            <v>0</v>
          </cell>
        </row>
        <row r="16">
          <cell r="L16">
            <v>400</v>
          </cell>
          <cell r="M16">
            <v>453</v>
          </cell>
          <cell r="N16">
            <v>520</v>
          </cell>
          <cell r="O16">
            <v>534</v>
          </cell>
          <cell r="P16">
            <v>575</v>
          </cell>
          <cell r="Q16">
            <v>569</v>
          </cell>
          <cell r="R16">
            <v>563</v>
          </cell>
          <cell r="S16">
            <v>543</v>
          </cell>
          <cell r="T16">
            <v>571</v>
          </cell>
          <cell r="U16">
            <v>577</v>
          </cell>
        </row>
        <row r="17">
          <cell r="L17">
            <v>1774</v>
          </cell>
          <cell r="M17">
            <v>1817</v>
          </cell>
          <cell r="N17">
            <v>1928</v>
          </cell>
          <cell r="O17">
            <v>1892</v>
          </cell>
          <cell r="P17">
            <v>1667</v>
          </cell>
          <cell r="Q17">
            <v>1676</v>
          </cell>
          <cell r="R17">
            <v>1522</v>
          </cell>
          <cell r="S17">
            <v>1396</v>
          </cell>
          <cell r="T17">
            <v>1323</v>
          </cell>
          <cell r="U17">
            <v>1209</v>
          </cell>
        </row>
        <row r="18">
          <cell r="L18">
            <v>765</v>
          </cell>
          <cell r="M18">
            <v>751</v>
          </cell>
          <cell r="N18">
            <v>812</v>
          </cell>
          <cell r="O18">
            <v>853</v>
          </cell>
          <cell r="P18">
            <v>961</v>
          </cell>
          <cell r="Q18">
            <v>946</v>
          </cell>
          <cell r="R18">
            <v>919</v>
          </cell>
          <cell r="S18">
            <v>868</v>
          </cell>
          <cell r="T18">
            <v>817</v>
          </cell>
          <cell r="U18">
            <v>768</v>
          </cell>
        </row>
        <row r="19">
          <cell r="L19">
            <v>10</v>
          </cell>
          <cell r="M19">
            <v>16</v>
          </cell>
          <cell r="N19">
            <v>31</v>
          </cell>
          <cell r="O19">
            <v>30</v>
          </cell>
          <cell r="P19">
            <v>32</v>
          </cell>
          <cell r="Q19">
            <v>34</v>
          </cell>
          <cell r="R19">
            <v>38</v>
          </cell>
          <cell r="S19">
            <v>34</v>
          </cell>
          <cell r="T19">
            <v>34</v>
          </cell>
          <cell r="U19">
            <v>24</v>
          </cell>
        </row>
        <row r="20">
          <cell r="N20">
            <v>19</v>
          </cell>
          <cell r="O20">
            <v>8</v>
          </cell>
          <cell r="P20">
            <v>9</v>
          </cell>
          <cell r="Q20">
            <v>10</v>
          </cell>
          <cell r="R20">
            <v>9</v>
          </cell>
          <cell r="S20">
            <v>12</v>
          </cell>
          <cell r="T20">
            <v>8</v>
          </cell>
          <cell r="U20">
            <v>16</v>
          </cell>
        </row>
      </sheetData>
      <sheetData sheetId="4"/>
      <sheetData sheetId="5">
        <row r="4">
          <cell r="D4" t="str">
            <v>H17年度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workbookViewId="0">
      <selection activeCell="N41" sqref="N41"/>
    </sheetView>
  </sheetViews>
  <sheetFormatPr defaultRowHeight="13.5"/>
  <cols>
    <col min="1" max="1" width="4.125" customWidth="1"/>
    <col min="2" max="2" width="7.625" customWidth="1"/>
    <col min="3" max="3" width="6.125" customWidth="1"/>
    <col min="4" max="13" width="7.625" customWidth="1"/>
    <col min="14" max="15" width="6.125" customWidth="1"/>
    <col min="16" max="16" width="7" customWidth="1"/>
  </cols>
  <sheetData>
    <row r="1" spans="1:16" ht="18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"/>
      <c r="O1" s="1"/>
    </row>
    <row r="2" spans="1:16" ht="18" customHeight="1"/>
    <row r="3" spans="1:16" ht="18" customHeight="1" thickBot="1">
      <c r="A3" s="2" t="s">
        <v>1</v>
      </c>
      <c r="B3" s="2"/>
      <c r="L3" t="s">
        <v>2</v>
      </c>
      <c r="N3" s="3"/>
      <c r="O3" s="3"/>
      <c r="P3" s="3"/>
    </row>
    <row r="4" spans="1:16" ht="15" customHeight="1">
      <c r="A4" s="90"/>
      <c r="B4" s="91"/>
      <c r="C4" s="92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6" t="s">
        <v>12</v>
      </c>
      <c r="N4" s="7"/>
      <c r="O4" s="7"/>
      <c r="P4" s="3"/>
    </row>
    <row r="5" spans="1:16" ht="15" customHeight="1">
      <c r="A5" s="120" t="s">
        <v>13</v>
      </c>
      <c r="B5" s="121"/>
      <c r="C5" s="122"/>
      <c r="D5" s="8">
        <f>[1]ごみ量の推移!$L$5</f>
        <v>32804</v>
      </c>
      <c r="E5" s="8">
        <f>[1]ごみ量の推移!$M$5</f>
        <v>33781</v>
      </c>
      <c r="F5" s="8">
        <f>[1]ごみ量の推移!$N$5</f>
        <v>33415</v>
      </c>
      <c r="G5" s="8">
        <f>[1]ごみ量の推移!$O$5</f>
        <v>32558</v>
      </c>
      <c r="H5" s="8">
        <f>[1]ごみ量の推移!$P$5</f>
        <v>32117</v>
      </c>
      <c r="I5" s="8">
        <f>[1]ごみ量の推移!$Q$5</f>
        <v>31908</v>
      </c>
      <c r="J5" s="8">
        <f>[1]ごみ量の推移!$R$5</f>
        <v>33294</v>
      </c>
      <c r="K5" s="8">
        <f>[1]ごみ量の推移!$S$5</f>
        <v>33707</v>
      </c>
      <c r="L5" s="9">
        <f>[1]ごみ量の推移!$T$5</f>
        <v>34540</v>
      </c>
      <c r="M5" s="10">
        <f>[1]ごみ量の推移!$U$5</f>
        <v>34179</v>
      </c>
      <c r="N5" s="11"/>
      <c r="O5" s="11"/>
      <c r="P5" s="3"/>
    </row>
    <row r="6" spans="1:16" ht="15" customHeight="1">
      <c r="A6" s="120" t="s">
        <v>14</v>
      </c>
      <c r="B6" s="121"/>
      <c r="C6" s="122"/>
      <c r="D6" s="8">
        <f>[1]ごみ量の推移!$L$6</f>
        <v>2747</v>
      </c>
      <c r="E6" s="8">
        <f>[1]ごみ量の推移!$M$6</f>
        <v>2766</v>
      </c>
      <c r="F6" s="8">
        <f>[1]ごみ量の推移!$N$6</f>
        <v>2695</v>
      </c>
      <c r="G6" s="8">
        <f>[1]ごみ量の推移!$O$6</f>
        <v>2568</v>
      </c>
      <c r="H6" s="8">
        <f>[1]ごみ量の推移!$P$6</f>
        <v>1798</v>
      </c>
      <c r="I6" s="8">
        <f>[1]ごみ量の推移!$Q$6</f>
        <v>1662</v>
      </c>
      <c r="J6" s="8">
        <f>[1]ごみ量の推移!$R$6</f>
        <v>1577</v>
      </c>
      <c r="K6" s="8">
        <f>[1]ごみ量の推移!$S$6</f>
        <v>1439</v>
      </c>
      <c r="L6" s="9">
        <f>[1]ごみ量の推移!$T$6</f>
        <v>1358</v>
      </c>
      <c r="M6" s="10">
        <f>[1]ごみ量の推移!$U$6</f>
        <v>1243</v>
      </c>
      <c r="N6" s="11"/>
      <c r="O6" s="11"/>
      <c r="P6" s="3"/>
    </row>
    <row r="7" spans="1:16" ht="15" customHeight="1">
      <c r="A7" s="120" t="s">
        <v>15</v>
      </c>
      <c r="B7" s="121"/>
      <c r="C7" s="122"/>
      <c r="D7" s="8">
        <f>[1]ごみ量の推移!$L$7</f>
        <v>3257</v>
      </c>
      <c r="E7" s="8">
        <f>[1]ごみ量の推移!$M$7</f>
        <v>2652</v>
      </c>
      <c r="F7" s="8">
        <f>[1]ごみ量の推移!$N$7</f>
        <v>2664</v>
      </c>
      <c r="G7" s="8">
        <f>[1]ごみ量の推移!$O$7</f>
        <v>2170</v>
      </c>
      <c r="H7" s="8">
        <f>[1]ごみ量の推移!$P$7</f>
        <v>1901</v>
      </c>
      <c r="I7" s="8">
        <f>[1]ごみ量の推移!$Q$7</f>
        <v>2009</v>
      </c>
      <c r="J7" s="8">
        <f>[1]ごみ量の推移!$R$7</f>
        <v>2318</v>
      </c>
      <c r="K7" s="8">
        <f>[1]ごみ量の推移!$S$7</f>
        <v>1852</v>
      </c>
      <c r="L7" s="9">
        <f>[1]ごみ量の推移!$T$7</f>
        <v>2458</v>
      </c>
      <c r="M7" s="10">
        <f>[1]ごみ量の推移!$U$7</f>
        <v>1807</v>
      </c>
      <c r="N7" s="11"/>
      <c r="O7" s="11"/>
      <c r="P7" s="3"/>
    </row>
    <row r="8" spans="1:16" ht="15" customHeight="1">
      <c r="A8" s="120" t="s">
        <v>16</v>
      </c>
      <c r="B8" s="121"/>
      <c r="C8" s="122"/>
      <c r="D8" s="8">
        <f>[1]ごみ量の推移!$L$8</f>
        <v>427</v>
      </c>
      <c r="E8" s="8">
        <f>[1]ごみ量の推移!$M$8</f>
        <v>401</v>
      </c>
      <c r="F8" s="8">
        <f>[1]ごみ量の推移!$N$8</f>
        <v>318</v>
      </c>
      <c r="G8" s="8">
        <f>[1]ごみ量の推移!$O$8</f>
        <v>306</v>
      </c>
      <c r="H8" s="8">
        <f>[1]ごみ量の推移!$P$8</f>
        <v>314</v>
      </c>
      <c r="I8" s="8">
        <f>[1]ごみ量の推移!$Q$8</f>
        <v>305</v>
      </c>
      <c r="J8" s="8">
        <f>[1]ごみ量の推移!$R$8</f>
        <v>283</v>
      </c>
      <c r="K8" s="8">
        <f>[1]ごみ量の推移!$S$8</f>
        <v>278</v>
      </c>
      <c r="L8" s="9">
        <f>[1]ごみ量の推移!$T$8</f>
        <v>278</v>
      </c>
      <c r="M8" s="10">
        <f>[1]ごみ量の推移!$U$8</f>
        <v>259</v>
      </c>
      <c r="N8" s="11"/>
      <c r="O8" s="11"/>
      <c r="P8" s="3"/>
    </row>
    <row r="9" spans="1:16" ht="15" customHeight="1">
      <c r="A9" s="120" t="s">
        <v>17</v>
      </c>
      <c r="B9" s="121"/>
      <c r="C9" s="122"/>
      <c r="D9" s="8">
        <f>[1]ごみ量の推移!$L$9</f>
        <v>1174</v>
      </c>
      <c r="E9" s="8">
        <f>[1]ごみ量の推移!$M$9</f>
        <v>1059</v>
      </c>
      <c r="F9" s="8">
        <f>[1]ごみ量の推移!$N$9</f>
        <v>987</v>
      </c>
      <c r="G9" s="8">
        <f>[1]ごみ量の推移!$O$9</f>
        <v>988</v>
      </c>
      <c r="H9" s="8">
        <f>[1]ごみ量の推移!$P$9</f>
        <v>960</v>
      </c>
      <c r="I9" s="8">
        <f>[1]ごみ量の推移!$Q$9</f>
        <v>945</v>
      </c>
      <c r="J9" s="8">
        <f>[1]ごみ量の推移!$R$9</f>
        <v>957</v>
      </c>
      <c r="K9" s="8">
        <f>[1]ごみ量の推移!$S$9</f>
        <v>936</v>
      </c>
      <c r="L9" s="9">
        <f>[1]ごみ量の推移!$T$9</f>
        <v>915</v>
      </c>
      <c r="M9" s="10">
        <f>[1]ごみ量の推移!$U$9</f>
        <v>880</v>
      </c>
      <c r="N9" s="11"/>
      <c r="O9" s="11"/>
      <c r="P9" s="3"/>
    </row>
    <row r="10" spans="1:16" ht="15" customHeight="1">
      <c r="A10" s="120" t="s">
        <v>18</v>
      </c>
      <c r="B10" s="121"/>
      <c r="C10" s="122"/>
      <c r="D10" s="8">
        <f>[1]ごみ量の推移!$L$10</f>
        <v>1503</v>
      </c>
      <c r="E10" s="8">
        <f>[1]ごみ量の推移!$M$10</f>
        <v>1420</v>
      </c>
      <c r="F10" s="8">
        <f>[1]ごみ量の推移!$N$10</f>
        <v>1329</v>
      </c>
      <c r="G10" s="8">
        <f>[1]ごみ量の推移!$O$10</f>
        <v>1659</v>
      </c>
      <c r="H10" s="8">
        <f>[1]ごみ量の推移!$P$10</f>
        <v>1634</v>
      </c>
      <c r="I10" s="8">
        <f>[1]ごみ量の推移!$Q$10</f>
        <v>1563</v>
      </c>
      <c r="J10" s="8">
        <f>[1]ごみ量の推移!$R$10</f>
        <v>2073</v>
      </c>
      <c r="K10" s="8">
        <f>[1]ごみ量の推移!$S$10</f>
        <v>2118</v>
      </c>
      <c r="L10" s="9">
        <f>[1]ごみ量の推移!$T$10</f>
        <v>2537</v>
      </c>
      <c r="M10" s="10">
        <f>[1]ごみ量の推移!$U$10</f>
        <v>1396</v>
      </c>
      <c r="N10" s="11"/>
      <c r="O10" s="11"/>
      <c r="P10" s="3"/>
    </row>
    <row r="11" spans="1:16" ht="15" customHeight="1">
      <c r="A11" s="120" t="s">
        <v>19</v>
      </c>
      <c r="B11" s="121"/>
      <c r="C11" s="122"/>
      <c r="D11" s="8">
        <f>[1]ごみ量の推移!$L$11</f>
        <v>231</v>
      </c>
      <c r="E11" s="8">
        <f>[1]ごみ量の推移!$M$11</f>
        <v>217</v>
      </c>
      <c r="F11" s="8">
        <f>[1]ごみ量の推移!$N$11</f>
        <v>234</v>
      </c>
      <c r="G11" s="8">
        <f>[1]ごみ量の推移!$O$11</f>
        <v>238</v>
      </c>
      <c r="H11" s="8">
        <f>[1]ごみ量の推移!$P$11</f>
        <v>254</v>
      </c>
      <c r="I11" s="8">
        <f>[1]ごみ量の推移!$Q$11</f>
        <v>281</v>
      </c>
      <c r="J11" s="8">
        <f>[1]ごみ量の推移!$R$11</f>
        <v>324</v>
      </c>
      <c r="K11" s="8">
        <f>[1]ごみ量の推移!$S$11</f>
        <v>267</v>
      </c>
      <c r="L11" s="9">
        <f>[1]ごみ量の推移!$T$11</f>
        <v>258</v>
      </c>
      <c r="M11" s="10">
        <f>[1]ごみ量の推移!$U$11</f>
        <v>194</v>
      </c>
      <c r="N11" s="11"/>
      <c r="O11" s="11"/>
      <c r="P11" s="3"/>
    </row>
    <row r="12" spans="1:16" ht="15" customHeight="1">
      <c r="A12" s="120" t="s">
        <v>20</v>
      </c>
      <c r="B12" s="121"/>
      <c r="C12" s="122"/>
      <c r="D12" s="8">
        <f>[1]ごみ量の推移!$L$12</f>
        <v>24</v>
      </c>
      <c r="E12" s="8">
        <f>[1]ごみ量の推移!$M$12</f>
        <v>23</v>
      </c>
      <c r="F12" s="8">
        <f>[1]ごみ量の推移!$N$12</f>
        <v>28</v>
      </c>
      <c r="G12" s="8">
        <f>[1]ごみ量の推移!$O$12</f>
        <v>27</v>
      </c>
      <c r="H12" s="8">
        <f>[1]ごみ量の推移!$P$12</f>
        <v>27</v>
      </c>
      <c r="I12" s="8">
        <f>[1]ごみ量の推移!$Q$12</f>
        <v>26</v>
      </c>
      <c r="J12" s="8">
        <f>[1]ごみ量の推移!$R$12</f>
        <v>27</v>
      </c>
      <c r="K12" s="8">
        <f>[1]ごみ量の推移!$S$12</f>
        <v>27</v>
      </c>
      <c r="L12" s="9">
        <f>[1]ごみ量の推移!$T$12</f>
        <v>29</v>
      </c>
      <c r="M12" s="10">
        <f>[1]ごみ量の推移!$U$12</f>
        <v>28</v>
      </c>
      <c r="N12" s="11"/>
      <c r="O12" s="11"/>
      <c r="P12" s="3"/>
    </row>
    <row r="13" spans="1:16" ht="15" customHeight="1">
      <c r="A13" s="120" t="s">
        <v>21</v>
      </c>
      <c r="B13" s="121"/>
      <c r="C13" s="122"/>
      <c r="D13" s="12">
        <f>[1]ごみ量の推移!$L$14</f>
        <v>0</v>
      </c>
      <c r="E13" s="12">
        <f>[1]ごみ量の推移!$M$14</f>
        <v>0</v>
      </c>
      <c r="F13" s="12">
        <f>[1]ごみ量の推移!$N$14</f>
        <v>2</v>
      </c>
      <c r="G13" s="12">
        <f>[1]ごみ量の推移!$O$14</f>
        <v>7</v>
      </c>
      <c r="H13" s="12">
        <f>[1]ごみ量の推移!$P$14</f>
        <v>20</v>
      </c>
      <c r="I13" s="12">
        <f>[1]ごみ量の推移!$Q$14</f>
        <v>25</v>
      </c>
      <c r="J13" s="12">
        <f>[1]ごみ量の推移!$R$14</f>
        <v>26</v>
      </c>
      <c r="K13" s="8">
        <f>[1]ごみ量の推移!$S$14</f>
        <v>25</v>
      </c>
      <c r="L13" s="9">
        <f>[1]ごみ量の推移!$T$14</f>
        <v>31</v>
      </c>
      <c r="M13" s="10">
        <f>[1]ごみ量の推移!$U$14</f>
        <v>29</v>
      </c>
      <c r="N13" s="11"/>
      <c r="O13" s="11"/>
      <c r="P13" s="3"/>
    </row>
    <row r="14" spans="1:16" ht="15" customHeight="1">
      <c r="A14" s="120" t="s">
        <v>22</v>
      </c>
      <c r="B14" s="121"/>
      <c r="C14" s="122"/>
      <c r="D14" s="12">
        <f>[1]ごみ量の推移!$L$13</f>
        <v>0</v>
      </c>
      <c r="E14" s="12">
        <f>[1]ごみ量の推移!$M$13</f>
        <v>0</v>
      </c>
      <c r="F14" s="12">
        <f>[1]ごみ量の推移!$N$13</f>
        <v>0</v>
      </c>
      <c r="G14" s="12">
        <f>[1]ごみ量の推移!$O$13</f>
        <v>142</v>
      </c>
      <c r="H14" s="12">
        <f>[1]ごみ量の推移!$P$13</f>
        <v>377</v>
      </c>
      <c r="I14" s="12">
        <f>[1]ごみ量の推移!$Q$13</f>
        <v>590</v>
      </c>
      <c r="J14" s="12">
        <f>[1]ごみ量の推移!$R$13</f>
        <v>607</v>
      </c>
      <c r="K14" s="8">
        <f>[1]ごみ量の推移!$S$13</f>
        <v>587</v>
      </c>
      <c r="L14" s="9">
        <f>[1]ごみ量の推移!$T$13</f>
        <v>600</v>
      </c>
      <c r="M14" s="10">
        <f>[1]ごみ量の推移!$U$13</f>
        <v>558</v>
      </c>
      <c r="N14" s="11"/>
      <c r="O14" s="11"/>
      <c r="P14" s="3"/>
    </row>
    <row r="15" spans="1:16" ht="15" customHeight="1" thickBot="1">
      <c r="A15" s="109" t="s">
        <v>23</v>
      </c>
      <c r="B15" s="110"/>
      <c r="C15" s="111"/>
      <c r="D15" s="13">
        <v>2949</v>
      </c>
      <c r="E15" s="13">
        <v>3037</v>
      </c>
      <c r="F15" s="13">
        <v>3310</v>
      </c>
      <c r="G15" s="13">
        <v>3317</v>
      </c>
      <c r="H15" s="13">
        <v>3244</v>
      </c>
      <c r="I15" s="13">
        <v>3235</v>
      </c>
      <c r="J15" s="13">
        <v>3051</v>
      </c>
      <c r="K15" s="14">
        <v>2853</v>
      </c>
      <c r="L15" s="15">
        <v>2753</v>
      </c>
      <c r="M15" s="16">
        <v>2594</v>
      </c>
      <c r="N15" s="11"/>
      <c r="O15" s="11"/>
      <c r="P15" s="3"/>
    </row>
    <row r="16" spans="1:16" ht="15" customHeight="1" thickBot="1">
      <c r="A16" s="112" t="s">
        <v>24</v>
      </c>
      <c r="B16" s="113"/>
      <c r="C16" s="114"/>
      <c r="D16" s="17">
        <f t="shared" ref="D16:K16" si="0">SUM(D5:D15)</f>
        <v>45116</v>
      </c>
      <c r="E16" s="17">
        <f t="shared" si="0"/>
        <v>45356</v>
      </c>
      <c r="F16" s="17">
        <f t="shared" si="0"/>
        <v>44982</v>
      </c>
      <c r="G16" s="17">
        <f t="shared" si="0"/>
        <v>43980</v>
      </c>
      <c r="H16" s="17">
        <f t="shared" si="0"/>
        <v>42646</v>
      </c>
      <c r="I16" s="17">
        <f t="shared" si="0"/>
        <v>42549</v>
      </c>
      <c r="J16" s="17">
        <f t="shared" si="0"/>
        <v>44537</v>
      </c>
      <c r="K16" s="18">
        <f t="shared" si="0"/>
        <v>44089</v>
      </c>
      <c r="L16" s="19">
        <f>SUM(L5:L15)</f>
        <v>45757</v>
      </c>
      <c r="M16" s="20">
        <f>SUM(M5:M15)</f>
        <v>43167</v>
      </c>
      <c r="N16" s="21"/>
      <c r="O16" s="21"/>
      <c r="P16" s="3"/>
    </row>
    <row r="17" spans="1:16" ht="15" customHeight="1" thickBot="1">
      <c r="A17" s="115" t="s">
        <v>25</v>
      </c>
      <c r="B17" s="116"/>
      <c r="C17" s="116"/>
      <c r="D17" s="22">
        <v>1143</v>
      </c>
      <c r="E17" s="22">
        <v>1121</v>
      </c>
      <c r="F17" s="22">
        <v>1107</v>
      </c>
      <c r="G17" s="22">
        <v>1079</v>
      </c>
      <c r="H17" s="22">
        <v>1046</v>
      </c>
      <c r="I17" s="22">
        <v>1043</v>
      </c>
      <c r="J17" s="22">
        <v>1086</v>
      </c>
      <c r="K17" s="22">
        <v>1072</v>
      </c>
      <c r="L17" s="22">
        <v>1112</v>
      </c>
      <c r="M17" s="23">
        <v>1050</v>
      </c>
      <c r="N17" s="21"/>
      <c r="O17" s="21"/>
      <c r="P17" s="3"/>
    </row>
    <row r="18" spans="1:16" ht="15" customHeight="1"/>
    <row r="37" spans="1:15" ht="17.25">
      <c r="A37" s="24" t="s">
        <v>26</v>
      </c>
      <c r="B37" s="24"/>
    </row>
    <row r="39" spans="1:15" ht="15" thickBot="1">
      <c r="A39" s="2" t="s">
        <v>27</v>
      </c>
      <c r="B39" s="2"/>
      <c r="L39" t="s">
        <v>2</v>
      </c>
    </row>
    <row r="40" spans="1:15">
      <c r="A40" s="25"/>
      <c r="B40" s="26"/>
      <c r="C40" s="27"/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4" t="s">
        <v>8</v>
      </c>
      <c r="J40" s="4" t="s">
        <v>9</v>
      </c>
      <c r="K40" s="4" t="s">
        <v>10</v>
      </c>
      <c r="L40" s="5" t="s">
        <v>11</v>
      </c>
      <c r="M40" s="6" t="s">
        <v>12</v>
      </c>
      <c r="N40" s="7"/>
      <c r="O40" s="7"/>
    </row>
    <row r="41" spans="1:15">
      <c r="A41" s="117" t="s">
        <v>28</v>
      </c>
      <c r="B41" s="98" t="s">
        <v>16</v>
      </c>
      <c r="C41" s="99"/>
      <c r="D41" s="8">
        <f>[1]資源化率!$L$5</f>
        <v>390</v>
      </c>
      <c r="E41" s="8">
        <f>[1]資源化率!$M$5</f>
        <v>368</v>
      </c>
      <c r="F41" s="8">
        <f>[1]資源化率!$N$5</f>
        <v>317</v>
      </c>
      <c r="G41" s="8">
        <f>[1]資源化率!$O$5</f>
        <v>289</v>
      </c>
      <c r="H41" s="8">
        <f>[1]資源化率!$P$5</f>
        <v>308</v>
      </c>
      <c r="I41" s="8">
        <f>[1]資源化率!$Q$5</f>
        <v>260</v>
      </c>
      <c r="J41" s="8">
        <f>[1]資源化率!$R$5</f>
        <v>270</v>
      </c>
      <c r="K41" s="8">
        <f>[1]資源化率!$S5</f>
        <v>245</v>
      </c>
      <c r="L41" s="9">
        <f>[1]資源化率!$T5</f>
        <v>230</v>
      </c>
      <c r="M41" s="10">
        <f>[1]資源化率!$U5</f>
        <v>241</v>
      </c>
      <c r="N41" s="11"/>
      <c r="O41" s="11"/>
    </row>
    <row r="42" spans="1:15">
      <c r="A42" s="118"/>
      <c r="B42" s="98" t="s">
        <v>17</v>
      </c>
      <c r="C42" s="99"/>
      <c r="D42" s="8">
        <f>[1]資源化率!$L$6</f>
        <v>1002</v>
      </c>
      <c r="E42" s="8">
        <f>[1]資源化率!$M$6</f>
        <v>1017</v>
      </c>
      <c r="F42" s="8">
        <f>[1]資源化率!$N$6</f>
        <v>987</v>
      </c>
      <c r="G42" s="8">
        <f>[1]資源化率!$O$6</f>
        <v>974</v>
      </c>
      <c r="H42" s="8">
        <f>[1]資源化率!$P$6</f>
        <v>907</v>
      </c>
      <c r="I42" s="8">
        <f>[1]資源化率!$Q$6</f>
        <v>906</v>
      </c>
      <c r="J42" s="8">
        <f>[1]資源化率!$R$6</f>
        <v>903</v>
      </c>
      <c r="K42" s="8">
        <f>[1]資源化率!$S6</f>
        <v>904</v>
      </c>
      <c r="L42" s="9">
        <f>[1]資源化率!$T6</f>
        <v>889</v>
      </c>
      <c r="M42" s="10">
        <f>[1]資源化率!$U6</f>
        <v>865</v>
      </c>
      <c r="N42" s="11"/>
      <c r="O42" s="11"/>
    </row>
    <row r="43" spans="1:15">
      <c r="A43" s="118"/>
      <c r="B43" s="98" t="s">
        <v>29</v>
      </c>
      <c r="C43" s="99"/>
      <c r="D43" s="8">
        <f>[1]資源化率!$L$7</f>
        <v>220</v>
      </c>
      <c r="E43" s="8">
        <f>[1]資源化率!$M$7</f>
        <v>215</v>
      </c>
      <c r="F43" s="8">
        <f>[1]資源化率!$N$7</f>
        <v>226</v>
      </c>
      <c r="G43" s="8">
        <f>[1]資源化率!$O$7</f>
        <v>235</v>
      </c>
      <c r="H43" s="8">
        <f>[1]資源化率!$P$7</f>
        <v>250</v>
      </c>
      <c r="I43" s="8">
        <f>[1]資源化率!$Q$7</f>
        <v>279</v>
      </c>
      <c r="J43" s="8">
        <f>[1]資源化率!$R$7</f>
        <v>250</v>
      </c>
      <c r="K43" s="8">
        <f>[1]資源化率!$S7</f>
        <v>253</v>
      </c>
      <c r="L43" s="9">
        <f>[1]資源化率!$T7</f>
        <v>263</v>
      </c>
      <c r="M43" s="10">
        <f>[1]資源化率!$U7</f>
        <v>243</v>
      </c>
      <c r="N43" s="11"/>
      <c r="O43" s="11"/>
    </row>
    <row r="44" spans="1:15">
      <c r="A44" s="118"/>
      <c r="B44" s="98" t="s">
        <v>30</v>
      </c>
      <c r="C44" s="99"/>
      <c r="D44" s="8">
        <f>[1]資源化率!$L$8</f>
        <v>1347</v>
      </c>
      <c r="E44" s="8">
        <f>[1]資源化率!$M$8</f>
        <v>1347</v>
      </c>
      <c r="F44" s="8">
        <f>[1]資源化率!$N$8</f>
        <v>1268</v>
      </c>
      <c r="G44" s="8">
        <f>[1]資源化率!$O$8</f>
        <v>850</v>
      </c>
      <c r="H44" s="8">
        <f>[1]資源化率!$P$8</f>
        <v>818</v>
      </c>
      <c r="I44" s="8">
        <f>[1]資源化率!$Q$8</f>
        <v>930</v>
      </c>
      <c r="J44" s="8">
        <f>[1]資源化率!$R$8</f>
        <v>941</v>
      </c>
      <c r="K44" s="8">
        <f>[1]資源化率!$S8</f>
        <v>868</v>
      </c>
      <c r="L44" s="9">
        <f>[1]資源化率!$T8</f>
        <v>777</v>
      </c>
      <c r="M44" s="10">
        <f>[1]資源化率!$U8</f>
        <v>724</v>
      </c>
      <c r="N44" s="11"/>
      <c r="O44" s="11"/>
    </row>
    <row r="45" spans="1:15">
      <c r="A45" s="118"/>
      <c r="B45" s="98" t="s">
        <v>31</v>
      </c>
      <c r="C45" s="99"/>
      <c r="D45" s="8">
        <f>[1]資源化率!$L$9</f>
        <v>406</v>
      </c>
      <c r="E45" s="8">
        <f>[1]資源化率!$M$9</f>
        <v>410</v>
      </c>
      <c r="F45" s="8">
        <f>[1]資源化率!$N$9</f>
        <v>375</v>
      </c>
      <c r="G45" s="8">
        <f>[1]資源化率!$O$9</f>
        <v>400</v>
      </c>
      <c r="H45" s="8">
        <f>[1]資源化率!$P$9</f>
        <v>327</v>
      </c>
      <c r="I45" s="8">
        <f>[1]資源化率!$Q$9</f>
        <v>242</v>
      </c>
      <c r="J45" s="8">
        <f>[1]資源化率!$R$9</f>
        <v>237</v>
      </c>
      <c r="K45" s="8">
        <f>[1]資源化率!$S9</f>
        <v>285</v>
      </c>
      <c r="L45" s="9">
        <f>[1]資源化率!$T9</f>
        <v>354</v>
      </c>
      <c r="M45" s="10">
        <f>[1]資源化率!$U9</f>
        <v>172</v>
      </c>
      <c r="N45" s="11"/>
      <c r="O45" s="11"/>
    </row>
    <row r="46" spans="1:15">
      <c r="A46" s="118"/>
      <c r="B46" s="98" t="s">
        <v>32</v>
      </c>
      <c r="C46" s="99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9">
        <v>0</v>
      </c>
      <c r="M46" s="10">
        <v>86</v>
      </c>
      <c r="N46" s="11"/>
      <c r="O46" s="11"/>
    </row>
    <row r="47" spans="1:15">
      <c r="A47" s="118"/>
      <c r="B47" s="98" t="s">
        <v>20</v>
      </c>
      <c r="C47" s="99"/>
      <c r="D47" s="8">
        <f>[1]資源化率!$L$11</f>
        <v>24</v>
      </c>
      <c r="E47" s="8">
        <f>[1]資源化率!$M$11</f>
        <v>23</v>
      </c>
      <c r="F47" s="8">
        <f>[1]資源化率!$N$11</f>
        <v>28</v>
      </c>
      <c r="G47" s="8">
        <f>[1]資源化率!$O$11</f>
        <v>27</v>
      </c>
      <c r="H47" s="8">
        <f>[1]資源化率!$P$11</f>
        <v>27</v>
      </c>
      <c r="I47" s="8">
        <f>[1]資源化率!$Q$11</f>
        <v>26</v>
      </c>
      <c r="J47" s="8">
        <f>[1]資源化率!$R$11</f>
        <v>27</v>
      </c>
      <c r="K47" s="8">
        <f>[1]資源化率!$S11</f>
        <v>27</v>
      </c>
      <c r="L47" s="9">
        <f>[1]資源化率!$T11</f>
        <v>29</v>
      </c>
      <c r="M47" s="10">
        <f>[1]資源化率!$U11</f>
        <v>28</v>
      </c>
      <c r="N47" s="11"/>
      <c r="O47" s="11"/>
    </row>
    <row r="48" spans="1:15">
      <c r="A48" s="118"/>
      <c r="B48" s="98" t="s">
        <v>33</v>
      </c>
      <c r="C48" s="99"/>
      <c r="D48" s="8">
        <f>[1]資源化率!$L$12</f>
        <v>0</v>
      </c>
      <c r="E48" s="8">
        <f>[1]資源化率!$M$12</f>
        <v>0</v>
      </c>
      <c r="F48" s="8">
        <f>[1]資源化率!$N$12</f>
        <v>0</v>
      </c>
      <c r="G48" s="8">
        <f>[1]資源化率!$O$12</f>
        <v>142</v>
      </c>
      <c r="H48" s="8">
        <f>[1]資源化率!$P$12</f>
        <v>377</v>
      </c>
      <c r="I48" s="8">
        <f>[1]資源化率!$Q$12</f>
        <v>590</v>
      </c>
      <c r="J48" s="8">
        <f>[1]資源化率!$R$12</f>
        <v>607</v>
      </c>
      <c r="K48" s="8">
        <f>[1]資源化率!$S12</f>
        <v>587</v>
      </c>
      <c r="L48" s="9">
        <f>[1]資源化率!$T12</f>
        <v>600</v>
      </c>
      <c r="M48" s="10">
        <f>[1]資源化率!$U12</f>
        <v>558</v>
      </c>
      <c r="N48" s="11"/>
      <c r="O48" s="11"/>
    </row>
    <row r="49" spans="1:15">
      <c r="A49" s="118"/>
      <c r="B49" s="100" t="s">
        <v>21</v>
      </c>
      <c r="C49" s="101"/>
      <c r="D49" s="8">
        <f>[1]資源化率!$L$13</f>
        <v>0</v>
      </c>
      <c r="E49" s="8">
        <f>[1]資源化率!$M$13</f>
        <v>0</v>
      </c>
      <c r="F49" s="8">
        <f>[1]資源化率!$N$13</f>
        <v>2</v>
      </c>
      <c r="G49" s="8">
        <f>[1]資源化率!$O$13</f>
        <v>7</v>
      </c>
      <c r="H49" s="8">
        <f>[1]資源化率!$P$13</f>
        <v>20</v>
      </c>
      <c r="I49" s="8">
        <f>[1]資源化率!$Q$13</f>
        <v>25</v>
      </c>
      <c r="J49" s="8">
        <f>[1]資源化率!$R$13</f>
        <v>26</v>
      </c>
      <c r="K49" s="8">
        <f>[1]資源化率!$S13</f>
        <v>25</v>
      </c>
      <c r="L49" s="9">
        <f>[1]資源化率!$T13</f>
        <v>31</v>
      </c>
      <c r="M49" s="10">
        <f>[1]資源化率!$U13</f>
        <v>29</v>
      </c>
      <c r="N49" s="11"/>
      <c r="O49" s="11"/>
    </row>
    <row r="50" spans="1:15">
      <c r="A50" s="118"/>
      <c r="B50" s="98" t="s">
        <v>34</v>
      </c>
      <c r="C50" s="99"/>
      <c r="D50" s="8">
        <f>[1]資源化率!$L$14</f>
        <v>0</v>
      </c>
      <c r="E50" s="8">
        <f>[1]資源化率!$M$14</f>
        <v>0</v>
      </c>
      <c r="F50" s="8">
        <f>[1]資源化率!$N$14</f>
        <v>0</v>
      </c>
      <c r="G50" s="8">
        <f>[1]資源化率!$O$14</f>
        <v>12</v>
      </c>
      <c r="H50" s="8">
        <f>[1]資源化率!$P$14</f>
        <v>21</v>
      </c>
      <c r="I50" s="8">
        <f>[1]資源化率!$Q$14</f>
        <v>16</v>
      </c>
      <c r="J50" s="8">
        <f>[1]資源化率!$R$14</f>
        <v>8.6</v>
      </c>
      <c r="K50" s="8">
        <f>[1]資源化率!$S14</f>
        <v>1.65</v>
      </c>
      <c r="L50" s="9">
        <f>[1]資源化率!$T14</f>
        <v>0</v>
      </c>
      <c r="M50" s="10">
        <f>[1]資源化率!$U14</f>
        <v>0</v>
      </c>
      <c r="N50" s="11"/>
      <c r="O50" s="11"/>
    </row>
    <row r="51" spans="1:15">
      <c r="A51" s="119"/>
      <c r="B51" s="102" t="s">
        <v>35</v>
      </c>
      <c r="C51" s="103"/>
      <c r="D51" s="28">
        <f>SUM(D41:D49)</f>
        <v>3389</v>
      </c>
      <c r="E51" s="28">
        <f>SUM(E41:E49)</f>
        <v>3380</v>
      </c>
      <c r="F51" s="28">
        <f t="shared" ref="F51:K51" si="1">SUM(F41:F50)</f>
        <v>3203</v>
      </c>
      <c r="G51" s="28">
        <f t="shared" si="1"/>
        <v>2936</v>
      </c>
      <c r="H51" s="28">
        <f t="shared" si="1"/>
        <v>3055</v>
      </c>
      <c r="I51" s="28">
        <f t="shared" si="1"/>
        <v>3274</v>
      </c>
      <c r="J51" s="28">
        <f t="shared" si="1"/>
        <v>3269.6</v>
      </c>
      <c r="K51" s="28">
        <f t="shared" si="1"/>
        <v>3195.65</v>
      </c>
      <c r="L51" s="29">
        <f>SUM(L41:L50)</f>
        <v>3173</v>
      </c>
      <c r="M51" s="30">
        <f>SUM(M41:M50)</f>
        <v>2946</v>
      </c>
      <c r="N51" s="11"/>
      <c r="O51" s="11"/>
    </row>
    <row r="52" spans="1:15">
      <c r="A52" s="104" t="s">
        <v>36</v>
      </c>
      <c r="B52" s="107" t="s">
        <v>37</v>
      </c>
      <c r="C52" s="99"/>
      <c r="D52" s="8">
        <f>[1]資源化率!$L$16</f>
        <v>400</v>
      </c>
      <c r="E52" s="8">
        <f>[1]資源化率!$M$16</f>
        <v>453</v>
      </c>
      <c r="F52" s="8">
        <f>[1]資源化率!$N$16</f>
        <v>520</v>
      </c>
      <c r="G52" s="8">
        <f>[1]資源化率!$O$16</f>
        <v>534</v>
      </c>
      <c r="H52" s="8">
        <f>[1]資源化率!$P$16</f>
        <v>575</v>
      </c>
      <c r="I52" s="8">
        <f>[1]資源化率!$Q$16</f>
        <v>569</v>
      </c>
      <c r="J52" s="8">
        <f>[1]資源化率!$R$16</f>
        <v>563</v>
      </c>
      <c r="K52" s="8">
        <f>[1]資源化率!$S16</f>
        <v>543</v>
      </c>
      <c r="L52" s="9">
        <f>[1]資源化率!$T16</f>
        <v>571</v>
      </c>
      <c r="M52" s="10">
        <f>[1]資源化率!$U16</f>
        <v>577</v>
      </c>
      <c r="N52" s="11"/>
      <c r="O52" s="11"/>
    </row>
    <row r="53" spans="1:15">
      <c r="A53" s="105"/>
      <c r="B53" s="107" t="s">
        <v>38</v>
      </c>
      <c r="C53" s="99"/>
      <c r="D53" s="8">
        <f>[1]資源化率!$L$17</f>
        <v>1774</v>
      </c>
      <c r="E53" s="8">
        <f>[1]資源化率!$M$17</f>
        <v>1817</v>
      </c>
      <c r="F53" s="8">
        <f>[1]資源化率!$N$17</f>
        <v>1928</v>
      </c>
      <c r="G53" s="8">
        <f>[1]資源化率!$O$17</f>
        <v>1892</v>
      </c>
      <c r="H53" s="8">
        <f>[1]資源化率!$P$17</f>
        <v>1667</v>
      </c>
      <c r="I53" s="8">
        <f>[1]資源化率!$Q$17</f>
        <v>1676</v>
      </c>
      <c r="J53" s="8">
        <f>[1]資源化率!$R$17</f>
        <v>1522</v>
      </c>
      <c r="K53" s="8">
        <f>[1]資源化率!$S17</f>
        <v>1396</v>
      </c>
      <c r="L53" s="9">
        <f>[1]資源化率!$T17</f>
        <v>1323</v>
      </c>
      <c r="M53" s="10">
        <f>[1]資源化率!$U17</f>
        <v>1209</v>
      </c>
      <c r="N53" s="11"/>
      <c r="O53" s="11"/>
    </row>
    <row r="54" spans="1:15">
      <c r="A54" s="105"/>
      <c r="B54" s="108" t="s">
        <v>39</v>
      </c>
      <c r="C54" s="84"/>
      <c r="D54" s="8">
        <f>[1]資源化率!$L$18</f>
        <v>765</v>
      </c>
      <c r="E54" s="8">
        <f>[1]資源化率!$M$18</f>
        <v>751</v>
      </c>
      <c r="F54" s="8">
        <f>[1]資源化率!$N$18</f>
        <v>812</v>
      </c>
      <c r="G54" s="8">
        <f>[1]資源化率!$O$18</f>
        <v>853</v>
      </c>
      <c r="H54" s="8">
        <f>[1]資源化率!$P$18</f>
        <v>961</v>
      </c>
      <c r="I54" s="8">
        <f>[1]資源化率!$Q$18</f>
        <v>946</v>
      </c>
      <c r="J54" s="8">
        <f>[1]資源化率!$R$18</f>
        <v>919</v>
      </c>
      <c r="K54" s="8">
        <f>[1]資源化率!$S18</f>
        <v>868</v>
      </c>
      <c r="L54" s="9">
        <f>[1]資源化率!$T18</f>
        <v>817</v>
      </c>
      <c r="M54" s="10">
        <f>[1]資源化率!$U18</f>
        <v>768</v>
      </c>
      <c r="N54" s="11"/>
      <c r="O54" s="11"/>
    </row>
    <row r="55" spans="1:15">
      <c r="A55" s="105"/>
      <c r="B55" s="108" t="s">
        <v>40</v>
      </c>
      <c r="C55" s="84"/>
      <c r="D55" s="8">
        <f>[1]資源化率!$L$19</f>
        <v>10</v>
      </c>
      <c r="E55" s="8">
        <f>[1]資源化率!$M$19</f>
        <v>16</v>
      </c>
      <c r="F55" s="8">
        <f>[1]資源化率!$N$19</f>
        <v>31</v>
      </c>
      <c r="G55" s="8">
        <f>[1]資源化率!$O$19</f>
        <v>30</v>
      </c>
      <c r="H55" s="8">
        <f>[1]資源化率!$P$19</f>
        <v>32</v>
      </c>
      <c r="I55" s="8">
        <f>[1]資源化率!$Q$19</f>
        <v>34</v>
      </c>
      <c r="J55" s="8">
        <f>[1]資源化率!$R$19</f>
        <v>38</v>
      </c>
      <c r="K55" s="8">
        <f>[1]資源化率!$S19</f>
        <v>34</v>
      </c>
      <c r="L55" s="9">
        <f>[1]資源化率!$T19</f>
        <v>34</v>
      </c>
      <c r="M55" s="10">
        <f>[1]資源化率!$U19</f>
        <v>24</v>
      </c>
      <c r="N55" s="11"/>
      <c r="O55" s="11"/>
    </row>
    <row r="56" spans="1:15">
      <c r="A56" s="105"/>
      <c r="B56" s="83" t="s">
        <v>41</v>
      </c>
      <c r="C56" s="84"/>
      <c r="D56" s="8">
        <f>[1]資源化率!$L$20</f>
        <v>0</v>
      </c>
      <c r="E56" s="8">
        <f>[1]資源化率!$M$20</f>
        <v>0</v>
      </c>
      <c r="F56" s="8">
        <f>[1]資源化率!$N$20</f>
        <v>19</v>
      </c>
      <c r="G56" s="8">
        <f>[1]資源化率!$O$20</f>
        <v>8</v>
      </c>
      <c r="H56" s="8">
        <f>[1]資源化率!$P$20</f>
        <v>9</v>
      </c>
      <c r="I56" s="8">
        <f>[1]資源化率!$Q$20</f>
        <v>10</v>
      </c>
      <c r="J56" s="8">
        <f>[1]資源化率!$R$20</f>
        <v>9</v>
      </c>
      <c r="K56" s="8">
        <f>[1]資源化率!$S20</f>
        <v>12</v>
      </c>
      <c r="L56" s="9">
        <f>[1]資源化率!$T20</f>
        <v>8</v>
      </c>
      <c r="M56" s="10">
        <f>[1]資源化率!$U20</f>
        <v>16</v>
      </c>
      <c r="N56" s="11"/>
      <c r="O56" s="11"/>
    </row>
    <row r="57" spans="1:15">
      <c r="A57" s="106"/>
      <c r="B57" s="85" t="s">
        <v>35</v>
      </c>
      <c r="C57" s="86"/>
      <c r="D57" s="31">
        <f t="shared" ref="D57:J57" si="2">SUM(D52:D56)</f>
        <v>2949</v>
      </c>
      <c r="E57" s="31">
        <f t="shared" si="2"/>
        <v>3037</v>
      </c>
      <c r="F57" s="31">
        <f t="shared" si="2"/>
        <v>3310</v>
      </c>
      <c r="G57" s="31">
        <f t="shared" si="2"/>
        <v>3317</v>
      </c>
      <c r="H57" s="31">
        <f t="shared" si="2"/>
        <v>3244</v>
      </c>
      <c r="I57" s="31">
        <f t="shared" si="2"/>
        <v>3235</v>
      </c>
      <c r="J57" s="31">
        <f t="shared" si="2"/>
        <v>3051</v>
      </c>
      <c r="K57" s="28">
        <f>SUM(K52:K56)</f>
        <v>2853</v>
      </c>
      <c r="L57" s="29">
        <f>SUM(L52:L56)</f>
        <v>2753</v>
      </c>
      <c r="M57" s="30">
        <f>SUM(M52:M56)</f>
        <v>2594</v>
      </c>
      <c r="N57" s="11"/>
      <c r="O57" s="11"/>
    </row>
    <row r="58" spans="1:15" ht="14.25" thickBot="1">
      <c r="A58" s="87" t="s">
        <v>42</v>
      </c>
      <c r="B58" s="88"/>
      <c r="C58" s="89"/>
      <c r="D58" s="32">
        <f t="shared" ref="D58:J58" si="3">D51+D57</f>
        <v>6338</v>
      </c>
      <c r="E58" s="32">
        <f t="shared" si="3"/>
        <v>6417</v>
      </c>
      <c r="F58" s="32">
        <f t="shared" si="3"/>
        <v>6513</v>
      </c>
      <c r="G58" s="32">
        <f t="shared" si="3"/>
        <v>6253</v>
      </c>
      <c r="H58" s="32">
        <f t="shared" si="3"/>
        <v>6299</v>
      </c>
      <c r="I58" s="32">
        <f t="shared" si="3"/>
        <v>6509</v>
      </c>
      <c r="J58" s="32">
        <f t="shared" si="3"/>
        <v>6320.6</v>
      </c>
      <c r="K58" s="33">
        <f>K51+K57</f>
        <v>6048.65</v>
      </c>
      <c r="L58" s="34">
        <f>L51+L57</f>
        <v>5926</v>
      </c>
      <c r="M58" s="35">
        <f>M51+M57</f>
        <v>5540</v>
      </c>
      <c r="N58" s="21"/>
      <c r="O58" s="21"/>
    </row>
    <row r="60" spans="1:15" ht="15" thickBot="1">
      <c r="A60" s="2" t="s">
        <v>43</v>
      </c>
      <c r="B60" s="2"/>
    </row>
    <row r="61" spans="1:15">
      <c r="A61" s="90"/>
      <c r="B61" s="91"/>
      <c r="C61" s="92"/>
      <c r="D61" s="4" t="str">
        <f t="shared" ref="D61:M61" si="4">D40</f>
        <v>H17年度</v>
      </c>
      <c r="E61" s="4" t="str">
        <f t="shared" si="4"/>
        <v>H18年度</v>
      </c>
      <c r="F61" s="4" t="str">
        <f t="shared" si="4"/>
        <v>H19年度</v>
      </c>
      <c r="G61" s="4" t="str">
        <f t="shared" si="4"/>
        <v>H20年度</v>
      </c>
      <c r="H61" s="4" t="str">
        <f t="shared" si="4"/>
        <v>H21年度</v>
      </c>
      <c r="I61" s="4" t="str">
        <f t="shared" si="4"/>
        <v>H22年度</v>
      </c>
      <c r="J61" s="4" t="str">
        <f t="shared" si="4"/>
        <v>H23年度</v>
      </c>
      <c r="K61" s="4" t="str">
        <f t="shared" si="4"/>
        <v>H24年度</v>
      </c>
      <c r="L61" s="4" t="str">
        <f t="shared" si="4"/>
        <v>H25年度</v>
      </c>
      <c r="M61" s="6" t="str">
        <f t="shared" si="4"/>
        <v>H26年度</v>
      </c>
      <c r="N61" s="7"/>
      <c r="O61" s="7"/>
    </row>
    <row r="62" spans="1:15" ht="27" customHeight="1">
      <c r="A62" s="93" t="s">
        <v>44</v>
      </c>
      <c r="B62" s="94"/>
      <c r="C62" s="95"/>
      <c r="D62" s="36">
        <f t="shared" ref="D62:M62" si="5">D16</f>
        <v>45116</v>
      </c>
      <c r="E62" s="36">
        <f t="shared" si="5"/>
        <v>45356</v>
      </c>
      <c r="F62" s="36">
        <f t="shared" si="5"/>
        <v>44982</v>
      </c>
      <c r="G62" s="36">
        <f t="shared" si="5"/>
        <v>43980</v>
      </c>
      <c r="H62" s="36">
        <f t="shared" si="5"/>
        <v>42646</v>
      </c>
      <c r="I62" s="36">
        <f t="shared" si="5"/>
        <v>42549</v>
      </c>
      <c r="J62" s="36">
        <f t="shared" si="5"/>
        <v>44537</v>
      </c>
      <c r="K62" s="36">
        <f t="shared" si="5"/>
        <v>44089</v>
      </c>
      <c r="L62" s="36">
        <f t="shared" si="5"/>
        <v>45757</v>
      </c>
      <c r="M62" s="37">
        <f t="shared" si="5"/>
        <v>43167</v>
      </c>
      <c r="N62" s="38"/>
      <c r="O62" s="38"/>
    </row>
    <row r="63" spans="1:15" ht="27" customHeight="1">
      <c r="A63" s="96" t="s">
        <v>45</v>
      </c>
      <c r="B63" s="95"/>
      <c r="C63" s="97"/>
      <c r="D63" s="36">
        <f>D58</f>
        <v>6338</v>
      </c>
      <c r="E63" s="36">
        <f t="shared" ref="E63:M63" si="6">E58</f>
        <v>6417</v>
      </c>
      <c r="F63" s="36">
        <f t="shared" si="6"/>
        <v>6513</v>
      </c>
      <c r="G63" s="36">
        <f t="shared" si="6"/>
        <v>6253</v>
      </c>
      <c r="H63" s="36">
        <f t="shared" si="6"/>
        <v>6299</v>
      </c>
      <c r="I63" s="36">
        <f t="shared" si="6"/>
        <v>6509</v>
      </c>
      <c r="J63" s="36">
        <f t="shared" si="6"/>
        <v>6320.6</v>
      </c>
      <c r="K63" s="36">
        <f t="shared" si="6"/>
        <v>6048.65</v>
      </c>
      <c r="L63" s="36">
        <f t="shared" si="6"/>
        <v>5926</v>
      </c>
      <c r="M63" s="37">
        <f t="shared" si="6"/>
        <v>5540</v>
      </c>
      <c r="N63" s="38"/>
      <c r="O63" s="38"/>
    </row>
    <row r="64" spans="1:15" ht="14.25" thickBot="1">
      <c r="A64" s="75" t="s">
        <v>46</v>
      </c>
      <c r="B64" s="76"/>
      <c r="C64" s="77"/>
      <c r="D64" s="39">
        <f t="shared" ref="D64:L64" si="7">ROUND(D63/D62,3)</f>
        <v>0.14000000000000001</v>
      </c>
      <c r="E64" s="39">
        <f t="shared" si="7"/>
        <v>0.14099999999999999</v>
      </c>
      <c r="F64" s="39">
        <f t="shared" si="7"/>
        <v>0.14499999999999999</v>
      </c>
      <c r="G64" s="39">
        <f t="shared" si="7"/>
        <v>0.14199999999999999</v>
      </c>
      <c r="H64" s="39">
        <f t="shared" si="7"/>
        <v>0.14799999999999999</v>
      </c>
      <c r="I64" s="39">
        <f t="shared" si="7"/>
        <v>0.153</v>
      </c>
      <c r="J64" s="39">
        <f t="shared" si="7"/>
        <v>0.14199999999999999</v>
      </c>
      <c r="K64" s="39">
        <f t="shared" si="7"/>
        <v>0.13700000000000001</v>
      </c>
      <c r="L64" s="39">
        <f t="shared" si="7"/>
        <v>0.13</v>
      </c>
      <c r="M64" s="40">
        <f>ROUND(M63/M62,3)</f>
        <v>0.128</v>
      </c>
      <c r="N64" s="41"/>
      <c r="O64" s="41"/>
    </row>
    <row r="120" spans="1:15" ht="14.25">
      <c r="A120" s="2" t="s">
        <v>47</v>
      </c>
      <c r="G120" s="42"/>
      <c r="H120" s="42"/>
    </row>
    <row r="121" spans="1:15" ht="14.25" thickBot="1">
      <c r="A121" t="s">
        <v>48</v>
      </c>
      <c r="G121" s="42"/>
      <c r="H121" s="42"/>
    </row>
    <row r="122" spans="1:15" ht="27.75" customHeight="1">
      <c r="A122" s="78"/>
      <c r="B122" s="79"/>
      <c r="C122" s="80" t="s">
        <v>47</v>
      </c>
      <c r="D122" s="79"/>
      <c r="E122" s="80" t="s">
        <v>1</v>
      </c>
      <c r="F122" s="79"/>
      <c r="G122" s="65" t="s">
        <v>49</v>
      </c>
      <c r="H122" s="81"/>
      <c r="I122" s="82" t="s">
        <v>50</v>
      </c>
      <c r="J122" s="82"/>
      <c r="K122" s="65" t="s">
        <v>51</v>
      </c>
      <c r="L122" s="66"/>
      <c r="M122" s="65" t="s">
        <v>52</v>
      </c>
      <c r="N122" s="67"/>
      <c r="O122" s="43"/>
    </row>
    <row r="123" spans="1:15">
      <c r="A123" s="68"/>
      <c r="B123" s="69"/>
      <c r="C123" s="70" t="s">
        <v>53</v>
      </c>
      <c r="D123" s="71"/>
      <c r="E123" s="70" t="s">
        <v>2</v>
      </c>
      <c r="F123" s="71"/>
      <c r="G123" s="70" t="s">
        <v>53</v>
      </c>
      <c r="H123" s="71"/>
      <c r="I123" s="72" t="s">
        <v>53</v>
      </c>
      <c r="J123" s="72"/>
      <c r="K123" s="70" t="s">
        <v>53</v>
      </c>
      <c r="L123" s="73"/>
      <c r="M123" s="70" t="s">
        <v>54</v>
      </c>
      <c r="N123" s="74"/>
      <c r="O123" s="44"/>
    </row>
    <row r="124" spans="1:15">
      <c r="A124" s="58" t="s">
        <v>55</v>
      </c>
      <c r="B124" s="59"/>
      <c r="C124" s="60">
        <v>1138503000</v>
      </c>
      <c r="D124" s="61"/>
      <c r="E124" s="47">
        <v>42167</v>
      </c>
      <c r="F124" s="62"/>
      <c r="G124" s="47">
        <f t="shared" ref="G124:G131" si="8">ROUND(C124/E124,0)</f>
        <v>27000</v>
      </c>
      <c r="H124" s="62"/>
      <c r="I124" s="47">
        <f t="shared" ref="I124:I130" si="9">ROUND(C124/M124,0)</f>
        <v>10327</v>
      </c>
      <c r="J124" s="62"/>
      <c r="K124" s="47">
        <v>32989184587</v>
      </c>
      <c r="L124" s="62"/>
      <c r="M124" s="47">
        <v>110245</v>
      </c>
      <c r="N124" s="48"/>
      <c r="O124" s="45"/>
    </row>
    <row r="125" spans="1:15">
      <c r="A125" s="58" t="s">
        <v>56</v>
      </c>
      <c r="B125" s="59"/>
      <c r="C125" s="60">
        <v>1178898000</v>
      </c>
      <c r="D125" s="61"/>
      <c r="E125" s="47">
        <v>42319</v>
      </c>
      <c r="F125" s="62"/>
      <c r="G125" s="47">
        <f t="shared" si="8"/>
        <v>27857</v>
      </c>
      <c r="H125" s="62"/>
      <c r="I125" s="47">
        <f t="shared" si="9"/>
        <v>10634</v>
      </c>
      <c r="J125" s="62"/>
      <c r="K125" s="47">
        <v>33393621824</v>
      </c>
      <c r="L125" s="62"/>
      <c r="M125" s="47">
        <v>110860</v>
      </c>
      <c r="N125" s="48"/>
      <c r="O125" s="45"/>
    </row>
    <row r="126" spans="1:15">
      <c r="A126" s="58" t="s">
        <v>57</v>
      </c>
      <c r="B126" s="59"/>
      <c r="C126" s="60">
        <v>1205194000</v>
      </c>
      <c r="D126" s="61"/>
      <c r="E126" s="47">
        <v>41672</v>
      </c>
      <c r="F126" s="62"/>
      <c r="G126" s="47">
        <f t="shared" si="8"/>
        <v>28921</v>
      </c>
      <c r="H126" s="62"/>
      <c r="I126" s="47">
        <f t="shared" si="9"/>
        <v>10827</v>
      </c>
      <c r="J126" s="62"/>
      <c r="K126" s="47">
        <v>34705744685</v>
      </c>
      <c r="L126" s="62"/>
      <c r="M126" s="47">
        <v>111310</v>
      </c>
      <c r="N126" s="48"/>
      <c r="O126" s="45"/>
    </row>
    <row r="127" spans="1:15">
      <c r="A127" s="58" t="s">
        <v>58</v>
      </c>
      <c r="B127" s="59"/>
      <c r="C127" s="60">
        <v>1205566000</v>
      </c>
      <c r="D127" s="61"/>
      <c r="E127" s="47">
        <v>40663</v>
      </c>
      <c r="F127" s="62"/>
      <c r="G127" s="47">
        <f t="shared" si="8"/>
        <v>29648</v>
      </c>
      <c r="H127" s="62"/>
      <c r="I127" s="47">
        <f t="shared" si="9"/>
        <v>10792</v>
      </c>
      <c r="J127" s="62"/>
      <c r="K127" s="47">
        <v>35126617605</v>
      </c>
      <c r="L127" s="62"/>
      <c r="M127" s="47">
        <v>111710</v>
      </c>
      <c r="N127" s="48"/>
      <c r="O127" s="45"/>
    </row>
    <row r="128" spans="1:15">
      <c r="A128" s="58" t="s">
        <v>59</v>
      </c>
      <c r="B128" s="59"/>
      <c r="C128" s="60">
        <v>1213753000</v>
      </c>
      <c r="D128" s="61"/>
      <c r="E128" s="47">
        <v>39402</v>
      </c>
      <c r="F128" s="62"/>
      <c r="G128" s="47">
        <f t="shared" si="8"/>
        <v>30804</v>
      </c>
      <c r="H128" s="62"/>
      <c r="I128" s="47">
        <f t="shared" si="9"/>
        <v>10861</v>
      </c>
      <c r="J128" s="62"/>
      <c r="K128" s="47">
        <v>38831729294</v>
      </c>
      <c r="L128" s="62"/>
      <c r="M128" s="47">
        <v>111751</v>
      </c>
      <c r="N128" s="48"/>
      <c r="O128" s="45"/>
    </row>
    <row r="129" spans="1:15">
      <c r="A129" s="58" t="s">
        <v>60</v>
      </c>
      <c r="B129" s="59"/>
      <c r="C129" s="60">
        <v>1159842000</v>
      </c>
      <c r="D129" s="61"/>
      <c r="E129" s="47">
        <v>39314</v>
      </c>
      <c r="F129" s="62"/>
      <c r="G129" s="47">
        <f t="shared" si="8"/>
        <v>29502</v>
      </c>
      <c r="H129" s="62"/>
      <c r="I129" s="47">
        <f t="shared" si="9"/>
        <v>10374</v>
      </c>
      <c r="J129" s="62"/>
      <c r="K129" s="47">
        <v>39437470049</v>
      </c>
      <c r="L129" s="62"/>
      <c r="M129" s="47">
        <v>111799</v>
      </c>
      <c r="N129" s="48"/>
      <c r="O129" s="45"/>
    </row>
    <row r="130" spans="1:15">
      <c r="A130" s="58" t="s">
        <v>61</v>
      </c>
      <c r="B130" s="59"/>
      <c r="C130" s="60">
        <v>1179720000</v>
      </c>
      <c r="D130" s="61"/>
      <c r="E130" s="47">
        <v>41486</v>
      </c>
      <c r="F130" s="62"/>
      <c r="G130" s="47">
        <f t="shared" si="8"/>
        <v>28437</v>
      </c>
      <c r="H130" s="62"/>
      <c r="I130" s="47">
        <f t="shared" si="9"/>
        <v>10496</v>
      </c>
      <c r="J130" s="62"/>
      <c r="K130" s="47">
        <v>38587459785</v>
      </c>
      <c r="L130" s="62"/>
      <c r="M130" s="47">
        <v>112400</v>
      </c>
      <c r="N130" s="48"/>
      <c r="O130" s="45"/>
    </row>
    <row r="131" spans="1:15">
      <c r="A131" s="58" t="s">
        <v>62</v>
      </c>
      <c r="B131" s="59"/>
      <c r="C131" s="60">
        <v>1227344000</v>
      </c>
      <c r="D131" s="61"/>
      <c r="E131" s="47">
        <v>41236</v>
      </c>
      <c r="F131" s="62"/>
      <c r="G131" s="47">
        <f t="shared" si="8"/>
        <v>29764</v>
      </c>
      <c r="H131" s="62"/>
      <c r="I131" s="63">
        <f>ROUND(C131/M131,0)</f>
        <v>10897</v>
      </c>
      <c r="J131" s="63"/>
      <c r="K131" s="47">
        <v>37880136344</v>
      </c>
      <c r="L131" s="64"/>
      <c r="M131" s="47">
        <v>112632</v>
      </c>
      <c r="N131" s="48"/>
      <c r="O131" s="45"/>
    </row>
    <row r="132" spans="1:15">
      <c r="A132" s="58" t="s">
        <v>63</v>
      </c>
      <c r="B132" s="59"/>
      <c r="C132" s="60">
        <v>1257368000</v>
      </c>
      <c r="D132" s="61"/>
      <c r="E132" s="47">
        <v>43147</v>
      </c>
      <c r="F132" s="62"/>
      <c r="G132" s="47">
        <f>ROUND(C132/E132,0)</f>
        <v>29141</v>
      </c>
      <c r="H132" s="62"/>
      <c r="I132" s="63">
        <f>ROUND(C132/M132,0)</f>
        <v>11158</v>
      </c>
      <c r="J132" s="63"/>
      <c r="K132" s="47">
        <v>41137641975</v>
      </c>
      <c r="L132" s="64"/>
      <c r="M132" s="47">
        <v>112691</v>
      </c>
      <c r="N132" s="48"/>
      <c r="O132" s="45"/>
    </row>
    <row r="133" spans="1:15" ht="14.25" thickBot="1">
      <c r="A133" s="49" t="s">
        <v>12</v>
      </c>
      <c r="B133" s="50"/>
      <c r="C133" s="51">
        <v>1269047060</v>
      </c>
      <c r="D133" s="52"/>
      <c r="E133" s="53">
        <v>40573</v>
      </c>
      <c r="F133" s="54"/>
      <c r="G133" s="53">
        <f>ROUND(C133/E133,0)</f>
        <v>31278</v>
      </c>
      <c r="H133" s="54"/>
      <c r="I133" s="55">
        <f>ROUND(C133/M133,0)</f>
        <v>11268</v>
      </c>
      <c r="J133" s="55"/>
      <c r="K133" s="53">
        <v>41750919580</v>
      </c>
      <c r="L133" s="56"/>
      <c r="M133" s="53">
        <v>112622</v>
      </c>
      <c r="N133" s="57"/>
      <c r="O133" s="45"/>
    </row>
    <row r="135" spans="1:15">
      <c r="K135" s="46"/>
      <c r="L135" s="46"/>
    </row>
  </sheetData>
  <mergeCells count="124">
    <mergeCell ref="A9:C9"/>
    <mergeCell ref="A10:C10"/>
    <mergeCell ref="A11:C11"/>
    <mergeCell ref="A12:C12"/>
    <mergeCell ref="A13:C13"/>
    <mergeCell ref="A14:C14"/>
    <mergeCell ref="A1:M1"/>
    <mergeCell ref="A4:C4"/>
    <mergeCell ref="A5:C5"/>
    <mergeCell ref="A6:C6"/>
    <mergeCell ref="A7:C7"/>
    <mergeCell ref="A8:C8"/>
    <mergeCell ref="A15:C15"/>
    <mergeCell ref="A16:C16"/>
    <mergeCell ref="A17:C17"/>
    <mergeCell ref="A41:A51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A57"/>
    <mergeCell ref="B52:C52"/>
    <mergeCell ref="B53:C53"/>
    <mergeCell ref="B54:C54"/>
    <mergeCell ref="B55:C55"/>
    <mergeCell ref="A64:C64"/>
    <mergeCell ref="A122:B122"/>
    <mergeCell ref="C122:D122"/>
    <mergeCell ref="E122:F122"/>
    <mergeCell ref="G122:H122"/>
    <mergeCell ref="I122:J122"/>
    <mergeCell ref="B56:C56"/>
    <mergeCell ref="B57:C57"/>
    <mergeCell ref="A58:C58"/>
    <mergeCell ref="A61:C61"/>
    <mergeCell ref="A62:C62"/>
    <mergeCell ref="A63:C63"/>
    <mergeCell ref="K122:L122"/>
    <mergeCell ref="M122:N122"/>
    <mergeCell ref="A123:B123"/>
    <mergeCell ref="C123:D123"/>
    <mergeCell ref="E123:F123"/>
    <mergeCell ref="G123:H123"/>
    <mergeCell ref="I123:J123"/>
    <mergeCell ref="K123:L123"/>
    <mergeCell ref="M123:N123"/>
    <mergeCell ref="M124:N124"/>
    <mergeCell ref="A125:B125"/>
    <mergeCell ref="C125:D125"/>
    <mergeCell ref="E125:F125"/>
    <mergeCell ref="G125:H125"/>
    <mergeCell ref="I125:J125"/>
    <mergeCell ref="K125:L125"/>
    <mergeCell ref="M125:N125"/>
    <mergeCell ref="A124:B124"/>
    <mergeCell ref="C124:D124"/>
    <mergeCell ref="E124:F124"/>
    <mergeCell ref="G124:H124"/>
    <mergeCell ref="I124:J124"/>
    <mergeCell ref="K124:L124"/>
    <mergeCell ref="M126:N126"/>
    <mergeCell ref="A127:B127"/>
    <mergeCell ref="C127:D127"/>
    <mergeCell ref="E127:F127"/>
    <mergeCell ref="G127:H127"/>
    <mergeCell ref="I127:J127"/>
    <mergeCell ref="K127:L127"/>
    <mergeCell ref="M127:N127"/>
    <mergeCell ref="A126:B126"/>
    <mergeCell ref="C126:D126"/>
    <mergeCell ref="E126:F126"/>
    <mergeCell ref="G126:H126"/>
    <mergeCell ref="I126:J126"/>
    <mergeCell ref="K126:L126"/>
    <mergeCell ref="M128:N128"/>
    <mergeCell ref="A129:B129"/>
    <mergeCell ref="C129:D129"/>
    <mergeCell ref="E129:F129"/>
    <mergeCell ref="G129:H129"/>
    <mergeCell ref="I129:J129"/>
    <mergeCell ref="K129:L129"/>
    <mergeCell ref="M129:N129"/>
    <mergeCell ref="A128:B128"/>
    <mergeCell ref="C128:D128"/>
    <mergeCell ref="E128:F128"/>
    <mergeCell ref="G128:H128"/>
    <mergeCell ref="I128:J128"/>
    <mergeCell ref="K128:L128"/>
    <mergeCell ref="M130:N130"/>
    <mergeCell ref="A131:B131"/>
    <mergeCell ref="C131:D131"/>
    <mergeCell ref="E131:F131"/>
    <mergeCell ref="G131:H131"/>
    <mergeCell ref="I131:J131"/>
    <mergeCell ref="K131:L131"/>
    <mergeCell ref="M131:N131"/>
    <mergeCell ref="A130:B130"/>
    <mergeCell ref="C130:D130"/>
    <mergeCell ref="E130:F130"/>
    <mergeCell ref="G130:H130"/>
    <mergeCell ref="I130:J130"/>
    <mergeCell ref="K130:L130"/>
    <mergeCell ref="K135:L135"/>
    <mergeCell ref="M132:N132"/>
    <mergeCell ref="A133:B133"/>
    <mergeCell ref="C133:D133"/>
    <mergeCell ref="E133:F133"/>
    <mergeCell ref="G133:H133"/>
    <mergeCell ref="I133:J133"/>
    <mergeCell ref="K133:L133"/>
    <mergeCell ref="M133:N133"/>
    <mergeCell ref="A132:B132"/>
    <mergeCell ref="C132:D132"/>
    <mergeCell ref="E132:F132"/>
    <mergeCell ref="G132:H132"/>
    <mergeCell ref="I132:J132"/>
    <mergeCell ref="K132:L132"/>
  </mergeCells>
  <phoneticPr fontId="3"/>
  <pageMargins left="0.39370078740157483" right="0" top="0.59055118110236227" bottom="0.59055118110236227" header="0.51181102362204722" footer="0.51181102362204722"/>
  <pageSetup paperSize="9" orientation="portrait" r:id="rId1"/>
  <headerFooter alignWithMargins="0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ごみ処理統計</vt:lpstr>
      <vt:lpstr>ごみ処理統計!Print_Area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hikone</cp:lastModifiedBy>
  <dcterms:created xsi:type="dcterms:W3CDTF">2015-12-08T01:02:20Z</dcterms:created>
  <dcterms:modified xsi:type="dcterms:W3CDTF">2015-12-08T01:04:10Z</dcterms:modified>
</cp:coreProperties>
</file>