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155" windowHeight="5730"/>
  </bookViews>
  <sheets>
    <sheet name="HP掲載データ" sheetId="4" r:id="rId1"/>
  </sheets>
  <definedNames>
    <definedName name="_xlnm.Print_Area" localSheetId="0">HP掲載データ!$A$1:$N$182</definedName>
  </definedNames>
  <calcPr calcId="145621"/>
</workbook>
</file>

<file path=xl/calcChain.xml><?xml version="1.0" encoding="utf-8"?>
<calcChain xmlns="http://schemas.openxmlformats.org/spreadsheetml/2006/main">
  <c r="G138" i="4" l="1"/>
  <c r="I138" i="4"/>
  <c r="K138" i="4"/>
  <c r="K135" i="4"/>
  <c r="K136" i="4"/>
  <c r="K137" i="4"/>
  <c r="K132" i="4"/>
  <c r="K133" i="4"/>
  <c r="K134" i="4"/>
  <c r="K130" i="4"/>
  <c r="K131" i="4"/>
  <c r="K129" i="4"/>
  <c r="I137" i="4"/>
  <c r="G137" i="4"/>
  <c r="I136" i="4"/>
  <c r="G136" i="4"/>
  <c r="I135" i="4"/>
  <c r="G135" i="4"/>
  <c r="I134" i="4"/>
  <c r="G134" i="4"/>
  <c r="I133" i="4"/>
  <c r="G133" i="4"/>
  <c r="I132" i="4"/>
  <c r="G132" i="4"/>
  <c r="I131" i="4"/>
  <c r="G131" i="4"/>
  <c r="I130" i="4"/>
  <c r="G130" i="4"/>
  <c r="I129" i="4"/>
  <c r="G129" i="4"/>
  <c r="I69" i="4"/>
  <c r="M56" i="4"/>
  <c r="M66" i="4"/>
  <c r="L66" i="4"/>
  <c r="K66" i="4"/>
  <c r="J66" i="4"/>
  <c r="I66" i="4"/>
  <c r="H66" i="4"/>
  <c r="G66" i="4"/>
  <c r="F66" i="4"/>
  <c r="E66" i="4"/>
  <c r="D66" i="4"/>
  <c r="M62" i="4"/>
  <c r="I62" i="4"/>
  <c r="E62" i="4"/>
  <c r="K62" i="4"/>
  <c r="G62" i="4"/>
  <c r="L56" i="4"/>
  <c r="H56" i="4"/>
  <c r="D56" i="4"/>
  <c r="J56" i="4"/>
  <c r="F56" i="4"/>
  <c r="M17" i="4"/>
  <c r="M67" i="4" s="1"/>
  <c r="L17" i="4"/>
  <c r="L67" i="4" s="1"/>
  <c r="K17" i="4"/>
  <c r="K67" i="4" s="1"/>
  <c r="J17" i="4"/>
  <c r="J67" i="4" s="1"/>
  <c r="I17" i="4"/>
  <c r="I67" i="4" s="1"/>
  <c r="H17" i="4"/>
  <c r="H67" i="4" s="1"/>
  <c r="G17" i="4"/>
  <c r="G67" i="4" s="1"/>
  <c r="F17" i="4"/>
  <c r="F67" i="4" s="1"/>
  <c r="E17" i="4"/>
  <c r="E67" i="4" s="1"/>
  <c r="D17" i="4"/>
  <c r="D67" i="4" s="1"/>
  <c r="G56" i="4" l="1"/>
  <c r="G63" i="4" s="1"/>
  <c r="G68" i="4" s="1"/>
  <c r="G69" i="4" s="1"/>
  <c r="K56" i="4"/>
  <c r="K63" i="4" s="1"/>
  <c r="K68" i="4" s="1"/>
  <c r="K69" i="4" s="1"/>
  <c r="E56" i="4"/>
  <c r="I56" i="4"/>
  <c r="I63" i="4" s="1"/>
  <c r="I68" i="4" s="1"/>
  <c r="M63" i="4"/>
  <c r="M68" i="4" s="1"/>
  <c r="M69" i="4" s="1"/>
  <c r="F62" i="4"/>
  <c r="J62" i="4"/>
  <c r="D62" i="4"/>
  <c r="H62" i="4"/>
  <c r="H63" i="4" s="1"/>
  <c r="H68" i="4" s="1"/>
  <c r="H69" i="4" s="1"/>
  <c r="L62" i="4"/>
  <c r="F63" i="4"/>
  <c r="F68" i="4" s="1"/>
  <c r="F69" i="4" s="1"/>
  <c r="J63" i="4"/>
  <c r="J68" i="4" s="1"/>
  <c r="J69" i="4" s="1"/>
  <c r="D63" i="4"/>
  <c r="D68" i="4" s="1"/>
  <c r="D69" i="4" s="1"/>
  <c r="L63" i="4"/>
  <c r="L68" i="4" s="1"/>
  <c r="L69" i="4" s="1"/>
  <c r="E63" i="4"/>
  <c r="E68" i="4" s="1"/>
  <c r="E69" i="4" s="1"/>
</calcChain>
</file>

<file path=xl/sharedStrings.xml><?xml version="1.0" encoding="utf-8"?>
<sst xmlns="http://schemas.openxmlformats.org/spreadsheetml/2006/main" count="92" uniqueCount="69">
  <si>
    <t>可燃ごみ</t>
    <rPh sb="0" eb="2">
      <t>カネン</t>
    </rPh>
    <phoneticPr fontId="2"/>
  </si>
  <si>
    <t>容器包装プラスチック</t>
    <rPh sb="0" eb="2">
      <t>ヨウキ</t>
    </rPh>
    <rPh sb="2" eb="4">
      <t>ホウソウ</t>
    </rPh>
    <phoneticPr fontId="2"/>
  </si>
  <si>
    <t>埋立ごみ</t>
    <rPh sb="0" eb="2">
      <t>ウメタテ</t>
    </rPh>
    <phoneticPr fontId="2"/>
  </si>
  <si>
    <t>缶・金属類</t>
    <rPh sb="0" eb="1">
      <t>カン</t>
    </rPh>
    <rPh sb="2" eb="4">
      <t>キンゾク</t>
    </rPh>
    <rPh sb="4" eb="5">
      <t>ルイ</t>
    </rPh>
    <phoneticPr fontId="2"/>
  </si>
  <si>
    <t>びん類</t>
    <rPh sb="2" eb="3">
      <t>ルイ</t>
    </rPh>
    <phoneticPr fontId="2"/>
  </si>
  <si>
    <t>ペットボトル</t>
    <phoneticPr fontId="2"/>
  </si>
  <si>
    <t>古紙・衣類</t>
    <rPh sb="0" eb="2">
      <t>コシ</t>
    </rPh>
    <rPh sb="3" eb="5">
      <t>イルイ</t>
    </rPh>
    <phoneticPr fontId="2"/>
  </si>
  <si>
    <t>廃食用油</t>
    <rPh sb="0" eb="1">
      <t>ハイ</t>
    </rPh>
    <rPh sb="1" eb="2">
      <t>ショク</t>
    </rPh>
    <rPh sb="2" eb="3">
      <t>ヨウ</t>
    </rPh>
    <rPh sb="3" eb="4">
      <t>ユ</t>
    </rPh>
    <phoneticPr fontId="2"/>
  </si>
  <si>
    <t>段ボール</t>
    <rPh sb="0" eb="1">
      <t>ダン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</si>
  <si>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</si>
  <si>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</si>
  <si>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繊維類</t>
    <rPh sb="0" eb="2">
      <t>センイ</t>
    </rPh>
    <rPh sb="2" eb="3">
      <t>ルイ</t>
    </rPh>
    <phoneticPr fontId="2"/>
  </si>
  <si>
    <t>焼却灰</t>
    <rPh sb="0" eb="2">
      <t>ショウキャク</t>
    </rPh>
    <rPh sb="2" eb="3">
      <t>ハイ</t>
    </rPh>
    <phoneticPr fontId="1"/>
  </si>
  <si>
    <t>彦根市のごみ処理統計</t>
    <rPh sb="0" eb="2">
      <t>ヒコネ</t>
    </rPh>
    <rPh sb="2" eb="3">
      <t>シ</t>
    </rPh>
    <rPh sb="6" eb="8">
      <t>ショリ</t>
    </rPh>
    <rPh sb="8" eb="10">
      <t>トウケイ</t>
    </rPh>
    <phoneticPr fontId="2"/>
  </si>
  <si>
    <t>ごみ処理量</t>
    <rPh sb="2" eb="4">
      <t>ショリ</t>
    </rPh>
    <rPh sb="4" eb="5">
      <t>リョウ</t>
    </rPh>
    <phoneticPr fontId="2"/>
  </si>
  <si>
    <t>単位：トン</t>
    <rPh sb="0" eb="2">
      <t>タンイ</t>
    </rPh>
    <phoneticPr fontId="2"/>
  </si>
  <si>
    <t>H18年度</t>
  </si>
  <si>
    <t>H19年度</t>
  </si>
  <si>
    <t>H20年度</t>
  </si>
  <si>
    <t>H21年度</t>
  </si>
  <si>
    <t>H22年度</t>
  </si>
  <si>
    <t>H23年度</t>
  </si>
  <si>
    <t>H24年度</t>
  </si>
  <si>
    <t>H25年度</t>
  </si>
  <si>
    <t>H26年度</t>
    <rPh sb="3" eb="5">
      <t>ネンド</t>
    </rPh>
    <phoneticPr fontId="2"/>
  </si>
  <si>
    <t>ペットボトル</t>
    <phoneticPr fontId="2"/>
  </si>
  <si>
    <t>古紙・衣類（行政回収）</t>
    <rPh sb="0" eb="2">
      <t>コシ</t>
    </rPh>
    <rPh sb="3" eb="5">
      <t>イルイ</t>
    </rPh>
    <rPh sb="6" eb="8">
      <t>ギョウセイ</t>
    </rPh>
    <rPh sb="8" eb="10">
      <t>カイシュウ</t>
    </rPh>
    <phoneticPr fontId="2"/>
  </si>
  <si>
    <t>古紙・衣類（集団回収）</t>
    <rPh sb="0" eb="2">
      <t>コシ</t>
    </rPh>
    <rPh sb="3" eb="5">
      <t>イルイ</t>
    </rPh>
    <rPh sb="6" eb="8">
      <t>シュウダン</t>
    </rPh>
    <rPh sb="8" eb="10">
      <t>カイシュウ</t>
    </rPh>
    <phoneticPr fontId="2"/>
  </si>
  <si>
    <t>排出量合計</t>
    <rPh sb="0" eb="2">
      <t>ハイシュツ</t>
    </rPh>
    <rPh sb="2" eb="3">
      <t>リョウ</t>
    </rPh>
    <rPh sb="3" eb="5">
      <t>ゴウケイ</t>
    </rPh>
    <phoneticPr fontId="2"/>
  </si>
  <si>
    <t>1人1日あたり排出量（ｇ）</t>
    <rPh sb="1" eb="2">
      <t>ニン</t>
    </rPh>
    <rPh sb="3" eb="4">
      <t>ニチ</t>
    </rPh>
    <rPh sb="7" eb="9">
      <t>ハイシュツ</t>
    </rPh>
    <rPh sb="9" eb="10">
      <t>リョウ</t>
    </rPh>
    <phoneticPr fontId="2"/>
  </si>
  <si>
    <t>資源化量および資源化率</t>
    <rPh sb="0" eb="3">
      <t>シゲンカ</t>
    </rPh>
    <rPh sb="3" eb="4">
      <t>リョウ</t>
    </rPh>
    <rPh sb="7" eb="10">
      <t>シゲンカ</t>
    </rPh>
    <rPh sb="10" eb="11">
      <t>リツ</t>
    </rPh>
    <phoneticPr fontId="2"/>
  </si>
  <si>
    <t>資源化量</t>
    <rPh sb="0" eb="3">
      <t>シゲンカ</t>
    </rPh>
    <rPh sb="3" eb="4">
      <t>リョウ</t>
    </rPh>
    <phoneticPr fontId="2"/>
  </si>
  <si>
    <t>清掃センター</t>
    <rPh sb="0" eb="2">
      <t>セイソウ</t>
    </rPh>
    <phoneticPr fontId="2"/>
  </si>
  <si>
    <t>容器包装ﾌﾟﾗｽﾁｯｸ</t>
    <rPh sb="0" eb="2">
      <t>ヨウキ</t>
    </rPh>
    <rPh sb="2" eb="4">
      <t>ホウソウ</t>
    </rPh>
    <phoneticPr fontId="2"/>
  </si>
  <si>
    <t>粗大金属類</t>
    <rPh sb="0" eb="2">
      <t>ソダイ</t>
    </rPh>
    <rPh sb="2" eb="4">
      <t>キンゾク</t>
    </rPh>
    <rPh sb="4" eb="5">
      <t>ルイ</t>
    </rPh>
    <phoneticPr fontId="2"/>
  </si>
  <si>
    <t>粗大小型家電</t>
    <rPh sb="0" eb="2">
      <t>ソダイ</t>
    </rPh>
    <rPh sb="2" eb="4">
      <t>コガタ</t>
    </rPh>
    <rPh sb="4" eb="6">
      <t>カデン</t>
    </rPh>
    <phoneticPr fontId="2"/>
  </si>
  <si>
    <t>硬質プラスチック</t>
    <rPh sb="0" eb="2">
      <t>コウシツ</t>
    </rPh>
    <phoneticPr fontId="2"/>
  </si>
  <si>
    <t>小　　計</t>
    <rPh sb="0" eb="1">
      <t>ショウ</t>
    </rPh>
    <rPh sb="3" eb="4">
      <t>ケイ</t>
    </rPh>
    <phoneticPr fontId="2"/>
  </si>
  <si>
    <t>集団回収</t>
    <rPh sb="0" eb="2">
      <t>シュウダン</t>
    </rPh>
    <rPh sb="2" eb="4">
      <t>カイシュウ</t>
    </rPh>
    <phoneticPr fontId="2"/>
  </si>
  <si>
    <t>牛乳ﾊﾟｯｸ・金属類</t>
    <rPh sb="0" eb="2">
      <t>ギュウニュウ</t>
    </rPh>
    <rPh sb="7" eb="10">
      <t>キンゾクルイ</t>
    </rPh>
    <phoneticPr fontId="2"/>
  </si>
  <si>
    <t>資源化量合計</t>
    <rPh sb="0" eb="3">
      <t>シゲンカ</t>
    </rPh>
    <rPh sb="3" eb="4">
      <t>リョウ</t>
    </rPh>
    <rPh sb="4" eb="6">
      <t>ゴウケイ</t>
    </rPh>
    <phoneticPr fontId="2"/>
  </si>
  <si>
    <t>資源化率</t>
    <rPh sb="0" eb="3">
      <t>シゲンカ</t>
    </rPh>
    <rPh sb="3" eb="4">
      <t>リツ</t>
    </rPh>
    <phoneticPr fontId="2"/>
  </si>
  <si>
    <t>ごみ発生量
（集団回収を含む）</t>
    <rPh sb="2" eb="4">
      <t>ハッセイ</t>
    </rPh>
    <rPh sb="4" eb="5">
      <t>リョウ</t>
    </rPh>
    <rPh sb="7" eb="9">
      <t>シュウダン</t>
    </rPh>
    <rPh sb="9" eb="11">
      <t>カイシュウ</t>
    </rPh>
    <rPh sb="12" eb="13">
      <t>フク</t>
    </rPh>
    <phoneticPr fontId="2"/>
  </si>
  <si>
    <t>資源化総量
（集団回収を含む）</t>
    <rPh sb="0" eb="3">
      <t>シゲンカ</t>
    </rPh>
    <rPh sb="3" eb="4">
      <t>ソウ</t>
    </rPh>
    <rPh sb="4" eb="5">
      <t>リョウ</t>
    </rPh>
    <rPh sb="7" eb="9">
      <t>シュウダン</t>
    </rPh>
    <rPh sb="9" eb="11">
      <t>カイシュウ</t>
    </rPh>
    <rPh sb="12" eb="13">
      <t>フク</t>
    </rPh>
    <phoneticPr fontId="2"/>
  </si>
  <si>
    <t>資源化率（％）</t>
    <rPh sb="0" eb="3">
      <t>シゲンカ</t>
    </rPh>
    <rPh sb="3" eb="4">
      <t>リツ</t>
    </rPh>
    <phoneticPr fontId="2"/>
  </si>
  <si>
    <t>ごみ処理経費</t>
    <rPh sb="2" eb="4">
      <t>ショリ</t>
    </rPh>
    <rPh sb="4" eb="6">
      <t>ケイヒ</t>
    </rPh>
    <phoneticPr fontId="2"/>
  </si>
  <si>
    <t xml:space="preserve"> 年度別ごみ処理経費の推移</t>
    <rPh sb="1" eb="3">
      <t>ネンド</t>
    </rPh>
    <rPh sb="3" eb="4">
      <t>ベツ</t>
    </rPh>
    <rPh sb="6" eb="8">
      <t>ショリ</t>
    </rPh>
    <rPh sb="8" eb="10">
      <t>ケイヒ</t>
    </rPh>
    <rPh sb="11" eb="13">
      <t>スイイ</t>
    </rPh>
    <phoneticPr fontId="2"/>
  </si>
  <si>
    <t>１ﾄﾝあたりの
処理経費</t>
    <phoneticPr fontId="2"/>
  </si>
  <si>
    <t>１人あたりの
処理経費</t>
    <rPh sb="0" eb="2">
      <t>ヒトリ</t>
    </rPh>
    <phoneticPr fontId="2"/>
  </si>
  <si>
    <t>一般会計
歳出総額</t>
    <rPh sb="0" eb="2">
      <t>イッパン</t>
    </rPh>
    <rPh sb="2" eb="4">
      <t>カイケイ</t>
    </rPh>
    <phoneticPr fontId="2"/>
  </si>
  <si>
    <r>
      <t xml:space="preserve">人口
</t>
    </r>
    <r>
      <rPr>
        <sz val="8"/>
        <rFont val="ＭＳ Ｐゴシック"/>
        <family val="3"/>
        <charset val="128"/>
      </rPr>
      <t>（基準：１０月１日）</t>
    </r>
    <rPh sb="0" eb="2">
      <t>ジンコウ</t>
    </rPh>
    <rPh sb="4" eb="6">
      <t>キジュン</t>
    </rPh>
    <rPh sb="9" eb="10">
      <t>ガツ</t>
    </rPh>
    <rPh sb="11" eb="12">
      <t>ニチ</t>
    </rPh>
    <phoneticPr fontId="2"/>
  </si>
  <si>
    <t>単位：円</t>
    <rPh sb="0" eb="2">
      <t>タンイ</t>
    </rPh>
    <rPh sb="3" eb="4">
      <t>エン</t>
    </rPh>
    <phoneticPr fontId="2"/>
  </si>
  <si>
    <t>単位：人</t>
    <rPh sb="0" eb="2">
      <t>タンイ</t>
    </rPh>
    <rPh sb="3" eb="4">
      <t>ニン</t>
    </rPh>
    <phoneticPr fontId="2"/>
  </si>
  <si>
    <t>H18年度</t>
    <rPh sb="3" eb="5">
      <t>ネンド</t>
    </rPh>
    <phoneticPr fontId="2"/>
  </si>
  <si>
    <t>H19年度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</si>
  <si>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</si>
  <si>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</si>
  <si>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</si>
  <si>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</si>
  <si>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</si>
  <si>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</si>
  <si>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H27年度</t>
    <rPh sb="3" eb="5">
      <t>ネンド</t>
    </rPh>
    <phoneticPr fontId="2"/>
  </si>
  <si>
    <t>粗大ごみ・小型家電</t>
    <rPh sb="0" eb="2">
      <t>ソダイ</t>
    </rPh>
    <rPh sb="5" eb="7">
      <t>コガタ</t>
    </rPh>
    <rPh sb="7" eb="9">
      <t>カデン</t>
    </rPh>
    <phoneticPr fontId="2"/>
  </si>
  <si>
    <t>使用済乾電池</t>
    <rPh sb="0" eb="2">
      <t>シヨウ</t>
    </rPh>
    <rPh sb="2" eb="3">
      <t>ズ</t>
    </rPh>
    <rPh sb="3" eb="6">
      <t>カンデンチ</t>
    </rPh>
    <phoneticPr fontId="2"/>
  </si>
  <si>
    <t>使用済蛍光管</t>
    <rPh sb="0" eb="2">
      <t>シヨウ</t>
    </rPh>
    <rPh sb="2" eb="3">
      <t>スミ</t>
    </rPh>
    <rPh sb="3" eb="5">
      <t>ケイコウ</t>
    </rPh>
    <rPh sb="5" eb="6">
      <t>カン</t>
    </rPh>
    <phoneticPr fontId="1"/>
  </si>
  <si>
    <t>使用済蛍光管</t>
    <rPh sb="0" eb="2">
      <t>シヨウ</t>
    </rPh>
    <rPh sb="2" eb="3">
      <t>ズ</t>
    </rPh>
    <rPh sb="3" eb="5">
      <t>ケイコウ</t>
    </rPh>
    <rPh sb="5" eb="6">
      <t>カン</t>
    </rPh>
    <phoneticPr fontId="1"/>
  </si>
  <si>
    <t>草木・剪定枝</t>
    <rPh sb="0" eb="2">
      <t>クサキ</t>
    </rPh>
    <rPh sb="3" eb="5">
      <t>センテイ</t>
    </rPh>
    <rPh sb="5" eb="6">
      <t>エダ</t>
    </rPh>
    <phoneticPr fontId="1"/>
  </si>
  <si>
    <t>その他</t>
    <rPh sb="2" eb="3">
      <t>タ</t>
    </rPh>
    <phoneticPr fontId="1"/>
  </si>
  <si>
    <t>単位：千円</t>
    <rPh sb="0" eb="2">
      <t>タンイ</t>
    </rPh>
    <rPh sb="3" eb="4">
      <t>セン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</si>
</sst>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3" fillId="0" borderId="0" xfId="1" applyFill="1" applyBorder="1">
      <alignment vertical="center"/>
    </xf>
    <xf numFmtId="0" fontId="4" fillId="2" borderId="5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38" fontId="7" fillId="0" borderId="1" xfId="2" applyFont="1" applyBorder="1" applyAlignment="1">
      <alignment vertical="center" shrinkToFit="1"/>
    </xf>
    <xf numFmtId="38" fontId="7" fillId="0" borderId="18" xfId="2" applyFont="1" applyBorder="1" applyAlignment="1">
      <alignment vertical="center" shrinkToFit="1"/>
    </xf>
    <xf numFmtId="38" fontId="7" fillId="0" borderId="26" xfId="2" applyFont="1" applyBorder="1" applyAlignment="1">
      <alignment vertical="center" shrinkToFit="1"/>
    </xf>
    <xf numFmtId="38" fontId="7" fillId="0" borderId="0" xfId="2" applyFont="1" applyFill="1" applyBorder="1" applyAlignment="1">
      <alignment vertical="center" shrinkToFit="1"/>
    </xf>
    <xf numFmtId="38" fontId="7" fillId="0" borderId="2" xfId="2" applyFont="1" applyBorder="1" applyAlignment="1">
      <alignment vertical="center" shrinkToFit="1"/>
    </xf>
    <xf numFmtId="38" fontId="7" fillId="0" borderId="32" xfId="2" applyFont="1" applyBorder="1" applyAlignment="1">
      <alignment vertical="center" shrinkToFit="1"/>
    </xf>
    <xf numFmtId="38" fontId="7" fillId="0" borderId="4" xfId="2" applyFont="1" applyBorder="1" applyAlignment="1">
      <alignment vertical="center" shrinkToFit="1"/>
    </xf>
    <xf numFmtId="38" fontId="7" fillId="0" borderId="31" xfId="2" applyFont="1" applyBorder="1" applyAlignment="1">
      <alignment vertical="center" shrinkToFit="1"/>
    </xf>
    <xf numFmtId="38" fontId="7" fillId="0" borderId="33" xfId="2" applyFont="1" applyBorder="1" applyAlignment="1">
      <alignment vertical="center" shrinkToFit="1"/>
    </xf>
    <xf numFmtId="38" fontId="7" fillId="4" borderId="35" xfId="2" applyFont="1" applyFill="1" applyBorder="1" applyAlignment="1">
      <alignment horizontal="right" vertical="center" wrapText="1"/>
    </xf>
    <xf numFmtId="38" fontId="7" fillId="4" borderId="16" xfId="2" applyFont="1" applyFill="1" applyBorder="1" applyAlignment="1">
      <alignment horizontal="right" vertical="center" wrapText="1"/>
    </xf>
    <xf numFmtId="38" fontId="7" fillId="4" borderId="14" xfId="2" applyFont="1" applyFill="1" applyBorder="1" applyAlignment="1">
      <alignment horizontal="right" vertical="center" wrapText="1"/>
    </xf>
    <xf numFmtId="38" fontId="7" fillId="4" borderId="36" xfId="2" applyFont="1" applyFill="1" applyBorder="1" applyAlignment="1">
      <alignment horizontal="right" vertical="center" wrapText="1"/>
    </xf>
    <xf numFmtId="38" fontId="7" fillId="0" borderId="0" xfId="2" applyFont="1" applyFill="1" applyBorder="1" applyAlignment="1">
      <alignment horizontal="right" vertical="center" wrapText="1"/>
    </xf>
    <xf numFmtId="38" fontId="7" fillId="5" borderId="16" xfId="2" applyFont="1" applyFill="1" applyBorder="1" applyAlignment="1">
      <alignment horizontal="right" vertical="center" wrapText="1"/>
    </xf>
    <xf numFmtId="38" fontId="7" fillId="5" borderId="36" xfId="2" applyFont="1" applyFill="1" applyBorder="1" applyAlignment="1">
      <alignment horizontal="right" vertical="center" wrapText="1"/>
    </xf>
    <xf numFmtId="0" fontId="8" fillId="0" borderId="0" xfId="1" applyFont="1">
      <alignment vertical="center"/>
    </xf>
    <xf numFmtId="0" fontId="4" fillId="2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38" fontId="7" fillId="6" borderId="1" xfId="2" applyFont="1" applyFill="1" applyBorder="1" applyAlignment="1">
      <alignment vertical="center" shrinkToFit="1"/>
    </xf>
    <xf numFmtId="38" fontId="7" fillId="6" borderId="18" xfId="2" applyFont="1" applyFill="1" applyBorder="1" applyAlignment="1">
      <alignment vertical="center" shrinkToFit="1"/>
    </xf>
    <xf numFmtId="38" fontId="7" fillId="6" borderId="26" xfId="2" applyFont="1" applyFill="1" applyBorder="1" applyAlignment="1">
      <alignment vertical="center" shrinkToFit="1"/>
    </xf>
    <xf numFmtId="38" fontId="7" fillId="6" borderId="2" xfId="2" applyFont="1" applyFill="1" applyBorder="1" applyAlignment="1">
      <alignment vertical="center" shrinkToFit="1"/>
    </xf>
    <xf numFmtId="38" fontId="7" fillId="5" borderId="17" xfId="2" applyFont="1" applyFill="1" applyBorder="1" applyAlignment="1">
      <alignment horizontal="right" vertical="center" wrapText="1"/>
    </xf>
    <xf numFmtId="38" fontId="7" fillId="5" borderId="11" xfId="2" applyFont="1" applyFill="1" applyBorder="1" applyAlignment="1">
      <alignment horizontal="right" vertical="center" wrapText="1"/>
    </xf>
    <xf numFmtId="38" fontId="7" fillId="5" borderId="13" xfId="2" applyFont="1" applyFill="1" applyBorder="1" applyAlignment="1">
      <alignment horizontal="right" vertical="center" wrapText="1"/>
    </xf>
    <xf numFmtId="38" fontId="7" fillId="5" borderId="25" xfId="2" applyFont="1" applyFill="1" applyBorder="1" applyAlignment="1">
      <alignment horizontal="right" vertical="center" wrapText="1"/>
    </xf>
    <xf numFmtId="38" fontId="7" fillId="0" borderId="1" xfId="1" applyNumberFormat="1" applyFont="1" applyBorder="1">
      <alignment vertical="center"/>
    </xf>
    <xf numFmtId="38" fontId="7" fillId="0" borderId="26" xfId="1" applyNumberFormat="1" applyFont="1" applyBorder="1">
      <alignment vertical="center"/>
    </xf>
    <xf numFmtId="38" fontId="7" fillId="0" borderId="0" xfId="1" applyNumberFormat="1" applyFont="1" applyFill="1" applyBorder="1">
      <alignment vertical="center"/>
    </xf>
    <xf numFmtId="176" fontId="7" fillId="5" borderId="11" xfId="3" applyNumberFormat="1" applyFont="1" applyFill="1" applyBorder="1">
      <alignment vertical="center"/>
    </xf>
    <xf numFmtId="176" fontId="7" fillId="5" borderId="25" xfId="3" applyNumberFormat="1" applyFont="1" applyFill="1" applyBorder="1">
      <alignment vertical="center"/>
    </xf>
    <xf numFmtId="176" fontId="7" fillId="0" borderId="0" xfId="3" applyNumberFormat="1" applyFont="1" applyFill="1" applyBorder="1">
      <alignment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vertical="center" wrapText="1"/>
    </xf>
    <xf numFmtId="0" fontId="3" fillId="0" borderId="0" xfId="1" applyBorder="1" applyAlignment="1">
      <alignment vertical="center"/>
    </xf>
    <xf numFmtId="38" fontId="0" fillId="0" borderId="0" xfId="2" applyFont="1" applyBorder="1" applyAlignment="1">
      <alignment vertical="center"/>
    </xf>
    <xf numFmtId="0" fontId="4" fillId="2" borderId="24" xfId="1" applyFont="1" applyFill="1" applyBorder="1" applyAlignment="1">
      <alignment horizontal="left" vertical="center" shrinkToFit="1"/>
    </xf>
    <xf numFmtId="0" fontId="4" fillId="2" borderId="18" xfId="1" applyFont="1" applyFill="1" applyBorder="1" applyAlignment="1">
      <alignment horizontal="left"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3" fillId="2" borderId="28" xfId="1" applyFill="1" applyBorder="1" applyAlignment="1">
      <alignment horizontal="center" vertical="center"/>
    </xf>
    <xf numFmtId="0" fontId="3" fillId="2" borderId="29" xfId="1" applyFill="1" applyBorder="1" applyAlignment="1">
      <alignment horizontal="center" vertical="center"/>
    </xf>
    <xf numFmtId="0" fontId="3" fillId="2" borderId="6" xfId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left" vertical="center" shrinkToFit="1"/>
    </xf>
    <xf numFmtId="0" fontId="4" fillId="2" borderId="31" xfId="1" applyFont="1" applyFill="1" applyBorder="1" applyAlignment="1">
      <alignment horizontal="left" vertical="center" shrinkToFit="1"/>
    </xf>
    <xf numFmtId="0" fontId="4" fillId="2" borderId="32" xfId="1" applyFont="1" applyFill="1" applyBorder="1" applyAlignment="1">
      <alignment horizontal="left" vertical="center" shrinkToFit="1"/>
    </xf>
    <xf numFmtId="0" fontId="4" fillId="4" borderId="34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textRotation="255" wrapText="1"/>
    </xf>
    <xf numFmtId="0" fontId="4" fillId="2" borderId="20" xfId="1" applyFont="1" applyFill="1" applyBorder="1" applyAlignment="1">
      <alignment horizontal="center" vertical="center" textRotation="255" wrapText="1"/>
    </xf>
    <xf numFmtId="0" fontId="4" fillId="2" borderId="23" xfId="1" applyFont="1" applyFill="1" applyBorder="1" applyAlignment="1">
      <alignment horizontal="center" vertical="center" textRotation="255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6" borderId="21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6" borderId="37" xfId="1" applyFont="1" applyFill="1" applyBorder="1" applyAlignment="1">
      <alignment horizontal="center" vertical="center" shrinkToFit="1"/>
    </xf>
    <xf numFmtId="0" fontId="4" fillId="6" borderId="22" xfId="1" applyFont="1" applyFill="1" applyBorder="1" applyAlignment="1">
      <alignment horizontal="center" vertical="center" shrinkToFit="1"/>
    </xf>
    <xf numFmtId="0" fontId="4" fillId="5" borderId="38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3" fillId="3" borderId="41" xfId="1" applyFill="1" applyBorder="1" applyAlignment="1">
      <alignment horizontal="center" vertical="center" wrapText="1"/>
    </xf>
    <xf numFmtId="0" fontId="3" fillId="3" borderId="43" xfId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textRotation="255"/>
    </xf>
    <xf numFmtId="0" fontId="4" fillId="2" borderId="20" xfId="1" applyFont="1" applyFill="1" applyBorder="1" applyAlignment="1">
      <alignment horizontal="center" vertical="center" textRotation="255"/>
    </xf>
    <xf numFmtId="0" fontId="4" fillId="2" borderId="23" xfId="1" applyFont="1" applyFill="1" applyBorder="1" applyAlignment="1">
      <alignment horizontal="center" vertical="center" textRotation="255"/>
    </xf>
    <xf numFmtId="0" fontId="4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 shrinkToFit="1"/>
    </xf>
    <xf numFmtId="0" fontId="4" fillId="5" borderId="38" xfId="1" applyFont="1" applyFill="1" applyBorder="1" applyAlignment="1">
      <alignment horizontal="center" vertical="center"/>
    </xf>
    <xf numFmtId="0" fontId="4" fillId="5" borderId="13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3" fillId="3" borderId="39" xfId="1" applyFill="1" applyBorder="1" applyAlignment="1">
      <alignment horizontal="center" vertical="center"/>
    </xf>
    <xf numFmtId="0" fontId="3" fillId="3" borderId="40" xfId="1" applyFill="1" applyBorder="1" applyAlignment="1">
      <alignment horizontal="center" vertical="center"/>
    </xf>
    <xf numFmtId="0" fontId="3" fillId="3" borderId="41" xfId="1" applyFill="1" applyBorder="1" applyAlignment="1">
      <alignment horizontal="center" vertical="center"/>
    </xf>
    <xf numFmtId="0" fontId="3" fillId="3" borderId="9" xfId="1" applyFill="1" applyBorder="1" applyAlignment="1">
      <alignment horizontal="center" vertical="center" wrapText="1"/>
    </xf>
    <xf numFmtId="0" fontId="3" fillId="3" borderId="44" xfId="1" applyFill="1" applyBorder="1" applyAlignment="1">
      <alignment horizontal="center" vertical="center"/>
    </xf>
    <xf numFmtId="0" fontId="3" fillId="3" borderId="22" xfId="1" applyFill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38" fontId="0" fillId="0" borderId="3" xfId="2" applyFont="1" applyBorder="1" applyAlignment="1">
      <alignment horizontal="center" vertical="center"/>
    </xf>
    <xf numFmtId="38" fontId="0" fillId="0" borderId="10" xfId="2" applyFont="1" applyBorder="1" applyAlignment="1">
      <alignment horizontal="center" vertical="center"/>
    </xf>
    <xf numFmtId="0" fontId="3" fillId="3" borderId="40" xfId="1" applyFill="1" applyBorder="1" applyAlignment="1">
      <alignment horizontal="center" vertical="center" wrapText="1"/>
    </xf>
    <xf numFmtId="0" fontId="3" fillId="3" borderId="42" xfId="1" applyFill="1" applyBorder="1" applyAlignment="1">
      <alignment horizontal="center" vertical="center" wrapText="1"/>
    </xf>
    <xf numFmtId="0" fontId="3" fillId="3" borderId="24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38" fontId="0" fillId="0" borderId="2" xfId="2" applyFont="1" applyBorder="1" applyAlignment="1">
      <alignment horizontal="center" vertical="center"/>
    </xf>
    <xf numFmtId="38" fontId="0" fillId="0" borderId="0" xfId="2" applyFont="1" applyAlignment="1">
      <alignment horizontal="center" vertical="center"/>
    </xf>
    <xf numFmtId="0" fontId="3" fillId="3" borderId="45" xfId="1" applyFill="1" applyBorder="1" applyAlignment="1">
      <alignment horizontal="center" vertical="center"/>
    </xf>
    <xf numFmtId="0" fontId="3" fillId="3" borderId="46" xfId="1" applyFill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17" xfId="2" applyFont="1" applyBorder="1" applyAlignment="1">
      <alignment horizontal="center" vertical="center"/>
    </xf>
    <xf numFmtId="38" fontId="0" fillId="0" borderId="47" xfId="2" applyFont="1" applyBorder="1" applyAlignment="1">
      <alignment horizontal="center" vertical="center"/>
    </xf>
    <xf numFmtId="38" fontId="0" fillId="0" borderId="27" xfId="2" applyFont="1" applyBorder="1" applyAlignment="1">
      <alignment horizontal="center" vertical="center"/>
    </xf>
    <xf numFmtId="38" fontId="0" fillId="0" borderId="18" xfId="2" applyFont="1" applyBorder="1" applyAlignment="1">
      <alignment horizontal="center" vertical="center"/>
    </xf>
    <xf numFmtId="0" fontId="3" fillId="0" borderId="31" xfId="1" applyBorder="1" applyAlignment="1">
      <alignment horizontal="center" vertical="center"/>
    </xf>
  </cellXfs>
  <cellStyles count="6">
    <cellStyle name="パーセント 2" xfId="3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ごみ処理量の推移</a:t>
            </a:r>
          </a:p>
        </c:rich>
      </c:tx>
      <c:layout>
        <c:manualLayout>
          <c:xMode val="edge"/>
          <c:yMode val="edge"/>
          <c:x val="0.41356382978723405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68085106382975E-2"/>
          <c:y val="0.13194489184872724"/>
          <c:w val="0.69946808510638303"/>
          <c:h val="0.77083594711624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HP掲載データ!$A$5:$C$5</c:f>
              <c:strCache>
                <c:ptCount val="1"/>
                <c:pt idx="0">
                  <c:v>可燃ごみ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HP掲載データ!$D$5:$M$5</c:f>
              <c:numCache>
                <c:formatCode>#,##0_);[Red]\(#,##0\)</c:formatCode>
                <c:ptCount val="10"/>
                <c:pt idx="0">
                  <c:v>33781</c:v>
                </c:pt>
                <c:pt idx="1">
                  <c:v>33415</c:v>
                </c:pt>
                <c:pt idx="2">
                  <c:v>32558</c:v>
                </c:pt>
                <c:pt idx="3">
                  <c:v>32117</c:v>
                </c:pt>
                <c:pt idx="4">
                  <c:v>31908</c:v>
                </c:pt>
                <c:pt idx="5">
                  <c:v>33294</c:v>
                </c:pt>
                <c:pt idx="6">
                  <c:v>33707</c:v>
                </c:pt>
                <c:pt idx="7">
                  <c:v>34540</c:v>
                </c:pt>
                <c:pt idx="8">
                  <c:v>34179</c:v>
                </c:pt>
                <c:pt idx="9">
                  <c:v>30848</c:v>
                </c:pt>
              </c:numCache>
            </c:numRef>
          </c:val>
        </c:ser>
        <c:ser>
          <c:idx val="1"/>
          <c:order val="1"/>
          <c:tx>
            <c:strRef>
              <c:f>HP掲載データ!$A$6:$C$6</c:f>
              <c:strCache>
                <c:ptCount val="1"/>
                <c:pt idx="0">
                  <c:v>容器包装プラスチック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HP掲載データ!$D$6:$M$6</c:f>
              <c:numCache>
                <c:formatCode>#,##0_);[Red]\(#,##0\)</c:formatCode>
                <c:ptCount val="10"/>
                <c:pt idx="0">
                  <c:v>2766</c:v>
                </c:pt>
                <c:pt idx="1">
                  <c:v>2695</c:v>
                </c:pt>
                <c:pt idx="2">
                  <c:v>2568</c:v>
                </c:pt>
                <c:pt idx="3">
                  <c:v>1798</c:v>
                </c:pt>
                <c:pt idx="4">
                  <c:v>1662</c:v>
                </c:pt>
                <c:pt idx="5">
                  <c:v>1577</c:v>
                </c:pt>
                <c:pt idx="6">
                  <c:v>1439</c:v>
                </c:pt>
                <c:pt idx="7">
                  <c:v>1358</c:v>
                </c:pt>
                <c:pt idx="8">
                  <c:v>1243</c:v>
                </c:pt>
                <c:pt idx="9">
                  <c:v>1181</c:v>
                </c:pt>
              </c:numCache>
            </c:numRef>
          </c:val>
        </c:ser>
        <c:ser>
          <c:idx val="2"/>
          <c:order val="2"/>
          <c:tx>
            <c:strRef>
              <c:f>HP掲載データ!$A$7:$C$7</c:f>
              <c:strCache>
                <c:ptCount val="1"/>
                <c:pt idx="0">
                  <c:v>埋立ごみ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HP掲載データ!$D$7:$M$7</c:f>
              <c:numCache>
                <c:formatCode>#,##0_);[Red]\(#,##0\)</c:formatCode>
                <c:ptCount val="10"/>
                <c:pt idx="0">
                  <c:v>2652</c:v>
                </c:pt>
                <c:pt idx="1">
                  <c:v>2664</c:v>
                </c:pt>
                <c:pt idx="2">
                  <c:v>2170</c:v>
                </c:pt>
                <c:pt idx="3">
                  <c:v>1901</c:v>
                </c:pt>
                <c:pt idx="4">
                  <c:v>2009</c:v>
                </c:pt>
                <c:pt idx="5">
                  <c:v>2318</c:v>
                </c:pt>
                <c:pt idx="6">
                  <c:v>1852</c:v>
                </c:pt>
                <c:pt idx="7">
                  <c:v>2458</c:v>
                </c:pt>
                <c:pt idx="8">
                  <c:v>1807</c:v>
                </c:pt>
                <c:pt idx="9">
                  <c:v>2017</c:v>
                </c:pt>
              </c:numCache>
            </c:numRef>
          </c:val>
        </c:ser>
        <c:ser>
          <c:idx val="3"/>
          <c:order val="3"/>
          <c:tx>
            <c:strRef>
              <c:f>HP掲載データ!$A$8:$C$8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HP掲載データ!$D$8:$M$8</c:f>
              <c:numCache>
                <c:formatCode>#,##0_);[Red]\(#,##0\)</c:formatCode>
                <c:ptCount val="10"/>
                <c:pt idx="0">
                  <c:v>401</c:v>
                </c:pt>
                <c:pt idx="1">
                  <c:v>318</c:v>
                </c:pt>
                <c:pt idx="2">
                  <c:v>306</c:v>
                </c:pt>
                <c:pt idx="3">
                  <c:v>314</c:v>
                </c:pt>
                <c:pt idx="4">
                  <c:v>305</c:v>
                </c:pt>
                <c:pt idx="5">
                  <c:v>283</c:v>
                </c:pt>
                <c:pt idx="6">
                  <c:v>278</c:v>
                </c:pt>
                <c:pt idx="7">
                  <c:v>278</c:v>
                </c:pt>
                <c:pt idx="8">
                  <c:v>259</c:v>
                </c:pt>
                <c:pt idx="9">
                  <c:v>253</c:v>
                </c:pt>
              </c:numCache>
            </c:numRef>
          </c:val>
        </c:ser>
        <c:ser>
          <c:idx val="4"/>
          <c:order val="4"/>
          <c:tx>
            <c:strRef>
              <c:f>HP掲載データ!$A$9:$C$9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HP掲載データ!$D$9:$M$9</c:f>
              <c:numCache>
                <c:formatCode>#,##0_);[Red]\(#,##0\)</c:formatCode>
                <c:ptCount val="10"/>
                <c:pt idx="0">
                  <c:v>1059</c:v>
                </c:pt>
                <c:pt idx="1">
                  <c:v>987</c:v>
                </c:pt>
                <c:pt idx="2">
                  <c:v>988</c:v>
                </c:pt>
                <c:pt idx="3">
                  <c:v>960</c:v>
                </c:pt>
                <c:pt idx="4">
                  <c:v>945</c:v>
                </c:pt>
                <c:pt idx="5">
                  <c:v>957</c:v>
                </c:pt>
                <c:pt idx="6">
                  <c:v>936</c:v>
                </c:pt>
                <c:pt idx="7">
                  <c:v>915</c:v>
                </c:pt>
                <c:pt idx="8">
                  <c:v>880</c:v>
                </c:pt>
                <c:pt idx="9">
                  <c:v>915</c:v>
                </c:pt>
              </c:numCache>
            </c:numRef>
          </c:val>
        </c:ser>
        <c:ser>
          <c:idx val="5"/>
          <c:order val="5"/>
          <c:tx>
            <c:strRef>
              <c:f>HP掲載データ!$A$10:$C$10</c:f>
              <c:strCache>
                <c:ptCount val="1"/>
                <c:pt idx="0">
                  <c:v>粗大ごみ・小型家電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HP掲載データ!$D$10:$M$10</c:f>
              <c:numCache>
                <c:formatCode>#,##0_);[Red]\(#,##0\)</c:formatCode>
                <c:ptCount val="10"/>
                <c:pt idx="0">
                  <c:v>1420</c:v>
                </c:pt>
                <c:pt idx="1">
                  <c:v>1329</c:v>
                </c:pt>
                <c:pt idx="2">
                  <c:v>1659</c:v>
                </c:pt>
                <c:pt idx="3">
                  <c:v>1634</c:v>
                </c:pt>
                <c:pt idx="4">
                  <c:v>1563</c:v>
                </c:pt>
                <c:pt idx="5">
                  <c:v>2073</c:v>
                </c:pt>
                <c:pt idx="6">
                  <c:v>2118</c:v>
                </c:pt>
                <c:pt idx="7">
                  <c:v>2537</c:v>
                </c:pt>
                <c:pt idx="8">
                  <c:v>1396</c:v>
                </c:pt>
                <c:pt idx="9">
                  <c:v>1506</c:v>
                </c:pt>
              </c:numCache>
            </c:numRef>
          </c:val>
        </c:ser>
        <c:ser>
          <c:idx val="6"/>
          <c:order val="6"/>
          <c:tx>
            <c:strRef>
              <c:f>HP掲載データ!$A$11:$C$11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HP掲載データ!$D$11:$M$11</c:f>
              <c:numCache>
                <c:formatCode>#,##0_);[Red]\(#,##0\)</c:formatCode>
                <c:ptCount val="10"/>
                <c:pt idx="0">
                  <c:v>217</c:v>
                </c:pt>
                <c:pt idx="1">
                  <c:v>234</c:v>
                </c:pt>
                <c:pt idx="2">
                  <c:v>238</c:v>
                </c:pt>
                <c:pt idx="3">
                  <c:v>254</c:v>
                </c:pt>
                <c:pt idx="4">
                  <c:v>281</c:v>
                </c:pt>
                <c:pt idx="5">
                  <c:v>324</c:v>
                </c:pt>
                <c:pt idx="6">
                  <c:v>267</c:v>
                </c:pt>
                <c:pt idx="7">
                  <c:v>258</c:v>
                </c:pt>
                <c:pt idx="8">
                  <c:v>194</c:v>
                </c:pt>
                <c:pt idx="9">
                  <c:v>188</c:v>
                </c:pt>
              </c:numCache>
            </c:numRef>
          </c:val>
        </c:ser>
        <c:ser>
          <c:idx val="7"/>
          <c:order val="7"/>
          <c:tx>
            <c:strRef>
              <c:f>HP掲載データ!$A$12:$C$12</c:f>
              <c:strCache>
                <c:ptCount val="1"/>
                <c:pt idx="0">
                  <c:v>使用済乾電池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HP掲載データ!$D$12:$M$12</c:f>
              <c:numCache>
                <c:formatCode>#,##0_);[Red]\(#,##0\)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27</c:v>
                </c:pt>
                <c:pt idx="3">
                  <c:v>27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28</c:v>
                </c:pt>
                <c:pt idx="9">
                  <c:v>26</c:v>
                </c:pt>
              </c:numCache>
            </c:numRef>
          </c:val>
        </c:ser>
        <c:ser>
          <c:idx val="8"/>
          <c:order val="8"/>
          <c:tx>
            <c:strRef>
              <c:f>HP掲載データ!$A$13:$C$13</c:f>
              <c:strCache>
                <c:ptCount val="1"/>
                <c:pt idx="0">
                  <c:v>使用済蛍光管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HP掲載データ!$D$13:$M$13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HP掲載データ!$A$14:$C$14</c:f>
              <c:strCache>
                <c:ptCount val="1"/>
                <c:pt idx="0">
                  <c:v>廃食用油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HP掲載データ!$D$14:$M$14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20</c:v>
                </c:pt>
                <c:pt idx="4">
                  <c:v>25</c:v>
                </c:pt>
                <c:pt idx="5">
                  <c:v>26</c:v>
                </c:pt>
                <c:pt idx="6">
                  <c:v>25</c:v>
                </c:pt>
                <c:pt idx="7">
                  <c:v>31</c:v>
                </c:pt>
                <c:pt idx="8">
                  <c:v>29</c:v>
                </c:pt>
                <c:pt idx="9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HP掲載データ!$A$15:$C$15</c:f>
              <c:strCache>
                <c:ptCount val="1"/>
                <c:pt idx="0">
                  <c:v>古紙・衣類（行政回収）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HP掲載データ!$D$15:$M$15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142</c:v>
                </c:pt>
                <c:pt idx="3">
                  <c:v>377</c:v>
                </c:pt>
                <c:pt idx="4">
                  <c:v>590</c:v>
                </c:pt>
                <c:pt idx="5">
                  <c:v>607</c:v>
                </c:pt>
                <c:pt idx="6">
                  <c:v>587</c:v>
                </c:pt>
                <c:pt idx="7">
                  <c:v>600</c:v>
                </c:pt>
                <c:pt idx="8">
                  <c:v>558</c:v>
                </c:pt>
                <c:pt idx="9">
                  <c:v>546</c:v>
                </c:pt>
              </c:numCache>
            </c:numRef>
          </c:val>
        </c:ser>
        <c:ser>
          <c:idx val="11"/>
          <c:order val="11"/>
          <c:tx>
            <c:strRef>
              <c:f>HP掲載データ!$A$16:$C$16</c:f>
              <c:strCache>
                <c:ptCount val="1"/>
                <c:pt idx="0">
                  <c:v>古紙・衣類（集団回収）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HP掲載データ!$D$4:$M$4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HP掲載データ!$D$16:$M$16</c:f>
              <c:numCache>
                <c:formatCode>#,##0_);[Red]\(#,##0\)</c:formatCode>
                <c:ptCount val="10"/>
                <c:pt idx="0">
                  <c:v>3037</c:v>
                </c:pt>
                <c:pt idx="1">
                  <c:v>3310</c:v>
                </c:pt>
                <c:pt idx="2">
                  <c:v>3317</c:v>
                </c:pt>
                <c:pt idx="3">
                  <c:v>3244</c:v>
                </c:pt>
                <c:pt idx="4">
                  <c:v>3235</c:v>
                </c:pt>
                <c:pt idx="5">
                  <c:v>3051</c:v>
                </c:pt>
                <c:pt idx="6">
                  <c:v>2853</c:v>
                </c:pt>
                <c:pt idx="7">
                  <c:v>2753</c:v>
                </c:pt>
                <c:pt idx="8">
                  <c:v>2594</c:v>
                </c:pt>
                <c:pt idx="9">
                  <c:v>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347328"/>
        <c:axId val="101348864"/>
      </c:barChart>
      <c:catAx>
        <c:axId val="10134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34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34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57446808510634"/>
          <c:y val="5.208406240886556E-2"/>
          <c:w val="0.17872340425531918"/>
          <c:h val="0.902043598716827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3" l="1.1811023622047245" r="0.78740157480314965" t="0.39370078740157483" header="0.51181102362204722" footer="0.51181102362204722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清掃センターでの資源化量</a:t>
            </a:r>
          </a:p>
        </c:rich>
      </c:tx>
      <c:layout>
        <c:manualLayout>
          <c:xMode val="edge"/>
          <c:yMode val="edge"/>
          <c:x val="0.38451268357810414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22830440587444E-2"/>
          <c:y val="0.15845070422535212"/>
          <c:w val="0.73431241655540724"/>
          <c:h val="0.697183098591549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HP掲載データ!$B$42:$C$42</c:f>
              <c:strCache>
                <c:ptCount val="1"/>
                <c:pt idx="0">
                  <c:v>缶・金属類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HP掲載データ!$D$42:$M$42</c:f>
              <c:numCache>
                <c:formatCode>#,##0_);[Red]\(#,##0\)</c:formatCode>
                <c:ptCount val="10"/>
                <c:pt idx="0">
                  <c:v>368</c:v>
                </c:pt>
                <c:pt idx="1">
                  <c:v>317</c:v>
                </c:pt>
                <c:pt idx="2">
                  <c:v>289</c:v>
                </c:pt>
                <c:pt idx="3">
                  <c:v>308</c:v>
                </c:pt>
                <c:pt idx="4">
                  <c:v>260</c:v>
                </c:pt>
                <c:pt idx="5">
                  <c:v>270</c:v>
                </c:pt>
                <c:pt idx="6">
                  <c:v>245</c:v>
                </c:pt>
                <c:pt idx="7">
                  <c:v>230</c:v>
                </c:pt>
                <c:pt idx="8">
                  <c:v>241</c:v>
                </c:pt>
                <c:pt idx="9">
                  <c:v>246</c:v>
                </c:pt>
              </c:numCache>
            </c:numRef>
          </c:val>
        </c:ser>
        <c:ser>
          <c:idx val="0"/>
          <c:order val="1"/>
          <c:tx>
            <c:strRef>
              <c:f>HP掲載データ!$B$43:$C$43</c:f>
              <c:strCache>
                <c:ptCount val="1"/>
                <c:pt idx="0">
                  <c:v>びん類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HP掲載データ!$D$43:$M$43</c:f>
              <c:numCache>
                <c:formatCode>#,##0_);[Red]\(#,##0\)</c:formatCode>
                <c:ptCount val="10"/>
                <c:pt idx="0">
                  <c:v>1017</c:v>
                </c:pt>
                <c:pt idx="1">
                  <c:v>987</c:v>
                </c:pt>
                <c:pt idx="2">
                  <c:v>974</c:v>
                </c:pt>
                <c:pt idx="3">
                  <c:v>907</c:v>
                </c:pt>
                <c:pt idx="4">
                  <c:v>906</c:v>
                </c:pt>
                <c:pt idx="5">
                  <c:v>903</c:v>
                </c:pt>
                <c:pt idx="6">
                  <c:v>904</c:v>
                </c:pt>
                <c:pt idx="7">
                  <c:v>889</c:v>
                </c:pt>
                <c:pt idx="8">
                  <c:v>865</c:v>
                </c:pt>
                <c:pt idx="9">
                  <c:v>845</c:v>
                </c:pt>
              </c:numCache>
            </c:numRef>
          </c:val>
        </c:ser>
        <c:ser>
          <c:idx val="7"/>
          <c:order val="2"/>
          <c:tx>
            <c:strRef>
              <c:f>HP掲載データ!$B$44:$C$44</c:f>
              <c:strCache>
                <c:ptCount val="1"/>
                <c:pt idx="0">
                  <c:v>ペットボトル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HP掲載データ!$D$44:$M$44</c:f>
              <c:numCache>
                <c:formatCode>#,##0_);[Red]\(#,##0\)</c:formatCode>
                <c:ptCount val="10"/>
                <c:pt idx="0">
                  <c:v>215</c:v>
                </c:pt>
                <c:pt idx="1">
                  <c:v>226</c:v>
                </c:pt>
                <c:pt idx="2">
                  <c:v>235</c:v>
                </c:pt>
                <c:pt idx="3">
                  <c:v>250</c:v>
                </c:pt>
                <c:pt idx="4">
                  <c:v>279</c:v>
                </c:pt>
                <c:pt idx="5">
                  <c:v>250</c:v>
                </c:pt>
                <c:pt idx="6">
                  <c:v>253</c:v>
                </c:pt>
                <c:pt idx="7">
                  <c:v>263</c:v>
                </c:pt>
                <c:pt idx="8">
                  <c:v>243</c:v>
                </c:pt>
                <c:pt idx="9">
                  <c:v>238</c:v>
                </c:pt>
              </c:numCache>
            </c:numRef>
          </c:val>
        </c:ser>
        <c:ser>
          <c:idx val="8"/>
          <c:order val="3"/>
          <c:tx>
            <c:strRef>
              <c:f>HP掲載データ!$B$45:$C$45</c:f>
              <c:strCache>
                <c:ptCount val="1"/>
                <c:pt idx="0">
                  <c:v>容器包装ﾌﾟﾗｽﾁｯｸ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HP掲載データ!$D$45:$M$45</c:f>
              <c:numCache>
                <c:formatCode>#,##0_);[Red]\(#,##0\)</c:formatCode>
                <c:ptCount val="10"/>
                <c:pt idx="0">
                  <c:v>1347</c:v>
                </c:pt>
                <c:pt idx="1">
                  <c:v>1268</c:v>
                </c:pt>
                <c:pt idx="2">
                  <c:v>850</c:v>
                </c:pt>
                <c:pt idx="3">
                  <c:v>818</c:v>
                </c:pt>
                <c:pt idx="4">
                  <c:v>930</c:v>
                </c:pt>
                <c:pt idx="5">
                  <c:v>941</c:v>
                </c:pt>
                <c:pt idx="6">
                  <c:v>868</c:v>
                </c:pt>
                <c:pt idx="7">
                  <c:v>777</c:v>
                </c:pt>
                <c:pt idx="8">
                  <c:v>724</c:v>
                </c:pt>
                <c:pt idx="9">
                  <c:v>683</c:v>
                </c:pt>
              </c:numCache>
            </c:numRef>
          </c:val>
        </c:ser>
        <c:ser>
          <c:idx val="9"/>
          <c:order val="4"/>
          <c:tx>
            <c:strRef>
              <c:f>HP掲載データ!$B$46:$C$46</c:f>
              <c:strCache>
                <c:ptCount val="1"/>
                <c:pt idx="0">
                  <c:v>粗大金属類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HP掲載データ!$D$46:$M$46</c:f>
              <c:numCache>
                <c:formatCode>#,##0_);[Red]\(#,##0\)</c:formatCode>
                <c:ptCount val="10"/>
                <c:pt idx="0">
                  <c:v>410</c:v>
                </c:pt>
                <c:pt idx="1">
                  <c:v>375</c:v>
                </c:pt>
                <c:pt idx="2">
                  <c:v>400</c:v>
                </c:pt>
                <c:pt idx="3">
                  <c:v>327</c:v>
                </c:pt>
                <c:pt idx="4">
                  <c:v>242</c:v>
                </c:pt>
                <c:pt idx="5">
                  <c:v>237</c:v>
                </c:pt>
                <c:pt idx="6">
                  <c:v>285</c:v>
                </c:pt>
                <c:pt idx="7">
                  <c:v>354</c:v>
                </c:pt>
                <c:pt idx="8">
                  <c:v>172</c:v>
                </c:pt>
                <c:pt idx="9">
                  <c:v>164</c:v>
                </c:pt>
              </c:numCache>
            </c:numRef>
          </c:val>
        </c:ser>
        <c:ser>
          <c:idx val="2"/>
          <c:order val="5"/>
          <c:tx>
            <c:strRef>
              <c:f>HP掲載データ!$B$47:$C$47</c:f>
              <c:strCache>
                <c:ptCount val="1"/>
                <c:pt idx="0">
                  <c:v>粗大小型家電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chemeClr val="tx1"/>
                </a:solidFill>
                <a:prstDash val="solid"/>
              </a:ln>
            </c:spPr>
          </c:dPt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HP掲載データ!$D$47:$M$47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86</c:v>
                </c:pt>
                <c:pt idx="9">
                  <c:v>100</c:v>
                </c:pt>
              </c:numCache>
            </c:numRef>
          </c:val>
        </c:ser>
        <c:ser>
          <c:idx val="3"/>
          <c:order val="6"/>
          <c:tx>
            <c:strRef>
              <c:f>HP掲載データ!$B$48:$C$48</c:f>
              <c:strCache>
                <c:ptCount val="1"/>
                <c:pt idx="0">
                  <c:v>使用済乾電池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HP掲載データ!$D$48:$M$48</c:f>
              <c:numCache>
                <c:formatCode>#,##0_);[Red]\(#,##0\)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27</c:v>
                </c:pt>
                <c:pt idx="3">
                  <c:v>27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29</c:v>
                </c:pt>
                <c:pt idx="8">
                  <c:v>28</c:v>
                </c:pt>
                <c:pt idx="9">
                  <c:v>26</c:v>
                </c:pt>
              </c:numCache>
            </c:numRef>
          </c:val>
        </c:ser>
        <c:ser>
          <c:idx val="4"/>
          <c:order val="7"/>
          <c:tx>
            <c:strRef>
              <c:f>HP掲載データ!$B$49:$C$49</c:f>
              <c:strCache>
                <c:ptCount val="1"/>
                <c:pt idx="0">
                  <c:v>使用済蛍光管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HP掲載データ!$D$49:$M$49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5"/>
          <c:order val="8"/>
          <c:tx>
            <c:strRef>
              <c:f>HP掲載データ!$B$50:$C$50</c:f>
              <c:strCache>
                <c:ptCount val="1"/>
                <c:pt idx="0">
                  <c:v>古紙・衣類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HP掲載データ!$D$50:$M$50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142</c:v>
                </c:pt>
                <c:pt idx="3">
                  <c:v>377</c:v>
                </c:pt>
                <c:pt idx="4">
                  <c:v>590</c:v>
                </c:pt>
                <c:pt idx="5">
                  <c:v>607</c:v>
                </c:pt>
                <c:pt idx="6">
                  <c:v>587</c:v>
                </c:pt>
                <c:pt idx="7">
                  <c:v>600</c:v>
                </c:pt>
                <c:pt idx="8">
                  <c:v>558</c:v>
                </c:pt>
                <c:pt idx="9">
                  <c:v>546</c:v>
                </c:pt>
              </c:numCache>
            </c:numRef>
          </c:val>
        </c:ser>
        <c:ser>
          <c:idx val="6"/>
          <c:order val="9"/>
          <c:tx>
            <c:strRef>
              <c:f>HP掲載データ!$B$51:$C$51</c:f>
              <c:strCache>
                <c:ptCount val="1"/>
                <c:pt idx="0">
                  <c:v>廃食用油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HP掲載データ!$D$51:$M$51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20</c:v>
                </c:pt>
                <c:pt idx="4">
                  <c:v>25</c:v>
                </c:pt>
                <c:pt idx="5">
                  <c:v>26</c:v>
                </c:pt>
                <c:pt idx="6">
                  <c:v>25</c:v>
                </c:pt>
                <c:pt idx="7">
                  <c:v>31</c:v>
                </c:pt>
                <c:pt idx="8">
                  <c:v>29</c:v>
                </c:pt>
                <c:pt idx="9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HP掲載データ!$B$52:$C$52</c:f>
              <c:strCache>
                <c:ptCount val="1"/>
                <c:pt idx="0">
                  <c:v>硬質プラスチック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HP掲載データ!$D$52:$M$52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21</c:v>
                </c:pt>
                <c:pt idx="4">
                  <c:v>16</c:v>
                </c:pt>
                <c:pt idx="5">
                  <c:v>8.6</c:v>
                </c:pt>
                <c:pt idx="6">
                  <c:v>1.65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HP掲載データ!$B$53:$C$53</c:f>
              <c:strCache>
                <c:ptCount val="1"/>
                <c:pt idx="0">
                  <c:v>草木・剪定枝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HP掲載データ!$D$53:$M$53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691</c:v>
                </c:pt>
              </c:numCache>
            </c:numRef>
          </c:val>
        </c:ser>
        <c:ser>
          <c:idx val="12"/>
          <c:order val="12"/>
          <c:tx>
            <c:strRef>
              <c:f>HP掲載データ!$B$54:$C$54</c:f>
              <c:strCache>
                <c:ptCount val="1"/>
                <c:pt idx="0">
                  <c:v>焼却灰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HP掲載データ!$D$54:$M$54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96</c:v>
                </c:pt>
              </c:numCache>
            </c:numRef>
          </c:val>
        </c:ser>
        <c:ser>
          <c:idx val="13"/>
          <c:order val="13"/>
          <c:tx>
            <c:strRef>
              <c:f>HP掲載データ!$B$55:$C$55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HP掲載データ!$D$55:$M$55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53408"/>
        <c:axId val="102754944"/>
      </c:barChart>
      <c:catAx>
        <c:axId val="10275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54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75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753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92604187528764"/>
          <c:y val="0.10103722542761781"/>
          <c:w val="0.13607311134300984"/>
          <c:h val="0.81134912958290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集団回収での資源化量</a:t>
            </a:r>
          </a:p>
        </c:rich>
      </c:tx>
      <c:layout>
        <c:manualLayout>
          <c:xMode val="edge"/>
          <c:yMode val="edge"/>
          <c:x val="0.3989296117101827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73181623867377E-2"/>
          <c:y val="0.15384670417920165"/>
          <c:w val="0.79785914211421483"/>
          <c:h val="0.74359240353280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HP掲載データ!$B$57</c:f>
              <c:strCache>
                <c:ptCount val="1"/>
                <c:pt idx="0">
                  <c:v>段ボール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HP掲載データ!$D$57:$M$57</c:f>
              <c:numCache>
                <c:formatCode>#,##0_);[Red]\(#,##0\)</c:formatCode>
                <c:ptCount val="10"/>
                <c:pt idx="0">
                  <c:v>453</c:v>
                </c:pt>
                <c:pt idx="1">
                  <c:v>520</c:v>
                </c:pt>
                <c:pt idx="2">
                  <c:v>534</c:v>
                </c:pt>
                <c:pt idx="3">
                  <c:v>575</c:v>
                </c:pt>
                <c:pt idx="4">
                  <c:v>569</c:v>
                </c:pt>
                <c:pt idx="5">
                  <c:v>563</c:v>
                </c:pt>
                <c:pt idx="6">
                  <c:v>543</c:v>
                </c:pt>
                <c:pt idx="7">
                  <c:v>571</c:v>
                </c:pt>
                <c:pt idx="8">
                  <c:v>577</c:v>
                </c:pt>
                <c:pt idx="9">
                  <c:v>530</c:v>
                </c:pt>
              </c:numCache>
            </c:numRef>
          </c:val>
        </c:ser>
        <c:ser>
          <c:idx val="1"/>
          <c:order val="1"/>
          <c:tx>
            <c:strRef>
              <c:f>HP掲載データ!$B$58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HP掲載データ!$D$58:$M$58</c:f>
              <c:numCache>
                <c:formatCode>#,##0_);[Red]\(#,##0\)</c:formatCode>
                <c:ptCount val="10"/>
                <c:pt idx="0">
                  <c:v>1817</c:v>
                </c:pt>
                <c:pt idx="1">
                  <c:v>1928</c:v>
                </c:pt>
                <c:pt idx="2">
                  <c:v>1892</c:v>
                </c:pt>
                <c:pt idx="3">
                  <c:v>1667</c:v>
                </c:pt>
                <c:pt idx="4">
                  <c:v>1676</c:v>
                </c:pt>
                <c:pt idx="5">
                  <c:v>1522</c:v>
                </c:pt>
                <c:pt idx="6">
                  <c:v>1396</c:v>
                </c:pt>
                <c:pt idx="7">
                  <c:v>1323</c:v>
                </c:pt>
                <c:pt idx="8">
                  <c:v>1209</c:v>
                </c:pt>
                <c:pt idx="9">
                  <c:v>1123</c:v>
                </c:pt>
              </c:numCache>
            </c:numRef>
          </c:val>
        </c:ser>
        <c:ser>
          <c:idx val="2"/>
          <c:order val="2"/>
          <c:tx>
            <c:strRef>
              <c:f>HP掲載データ!$B$59</c:f>
              <c:strCache>
                <c:ptCount val="1"/>
                <c:pt idx="0">
                  <c:v>雑誌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HP掲載データ!$D$59:$M$59</c:f>
              <c:numCache>
                <c:formatCode>#,##0_);[Red]\(#,##0\)</c:formatCode>
                <c:ptCount val="10"/>
                <c:pt idx="0">
                  <c:v>751</c:v>
                </c:pt>
                <c:pt idx="1">
                  <c:v>812</c:v>
                </c:pt>
                <c:pt idx="2">
                  <c:v>853</c:v>
                </c:pt>
                <c:pt idx="3">
                  <c:v>961</c:v>
                </c:pt>
                <c:pt idx="4">
                  <c:v>946</c:v>
                </c:pt>
                <c:pt idx="5">
                  <c:v>919</c:v>
                </c:pt>
                <c:pt idx="6">
                  <c:v>868</c:v>
                </c:pt>
                <c:pt idx="7">
                  <c:v>817</c:v>
                </c:pt>
                <c:pt idx="8">
                  <c:v>768</c:v>
                </c:pt>
                <c:pt idx="9">
                  <c:v>691</c:v>
                </c:pt>
              </c:numCache>
            </c:numRef>
          </c:val>
        </c:ser>
        <c:ser>
          <c:idx val="3"/>
          <c:order val="3"/>
          <c:tx>
            <c:strRef>
              <c:f>HP掲載データ!$B$60</c:f>
              <c:strCache>
                <c:ptCount val="1"/>
                <c:pt idx="0">
                  <c:v>繊維類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HP掲載データ!$D$60:$M$60</c:f>
              <c:numCache>
                <c:formatCode>#,##0_);[Red]\(#,##0\)</c:formatCode>
                <c:ptCount val="10"/>
                <c:pt idx="0">
                  <c:v>16</c:v>
                </c:pt>
                <c:pt idx="1">
                  <c:v>31</c:v>
                </c:pt>
                <c:pt idx="2">
                  <c:v>30</c:v>
                </c:pt>
                <c:pt idx="3">
                  <c:v>32</c:v>
                </c:pt>
                <c:pt idx="4">
                  <c:v>34</c:v>
                </c:pt>
                <c:pt idx="5">
                  <c:v>38</c:v>
                </c:pt>
                <c:pt idx="6">
                  <c:v>34</c:v>
                </c:pt>
                <c:pt idx="7">
                  <c:v>34</c:v>
                </c:pt>
                <c:pt idx="8">
                  <c:v>24</c:v>
                </c:pt>
                <c:pt idx="9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72512"/>
        <c:axId val="101490688"/>
      </c:barChart>
      <c:catAx>
        <c:axId val="10147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4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資源化量</a:t>
                </a:r>
              </a:p>
            </c:rich>
          </c:tx>
          <c:layout>
            <c:manualLayout>
              <c:xMode val="edge"/>
              <c:yMode val="edge"/>
              <c:x val="2.0080321285140562E-2"/>
              <c:y val="5.8608443175372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47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959839357429716"/>
          <c:y val="0.41391941391941389"/>
          <c:w val="8.9692101740294516E-2"/>
          <c:h val="0.25274725274725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資源化総量とごみ量全体に対する資源化率</a:t>
            </a:r>
          </a:p>
        </c:rich>
      </c:tx>
      <c:layout>
        <c:manualLayout>
          <c:xMode val="edge"/>
          <c:yMode val="edge"/>
          <c:x val="0.31367292225201071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045576407506708E-2"/>
          <c:y val="0.15441176470588236"/>
          <c:w val="0.70777479892761397"/>
          <c:h val="0.73161764705882348"/>
        </c:manualLayout>
      </c:layout>
      <c:barChart>
        <c:barDir val="col"/>
        <c:grouping val="stacked"/>
        <c:varyColors val="0"/>
        <c:ser>
          <c:idx val="1"/>
          <c:order val="0"/>
          <c:tx>
            <c:v>清掃センター資源化量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HP掲載データ!$D$56:$M$56</c:f>
              <c:numCache>
                <c:formatCode>#,##0_);[Red]\(#,##0\)</c:formatCode>
                <c:ptCount val="10"/>
                <c:pt idx="0">
                  <c:v>3380</c:v>
                </c:pt>
                <c:pt idx="1">
                  <c:v>3203</c:v>
                </c:pt>
                <c:pt idx="2">
                  <c:v>2936</c:v>
                </c:pt>
                <c:pt idx="3">
                  <c:v>3055</c:v>
                </c:pt>
                <c:pt idx="4">
                  <c:v>3274</c:v>
                </c:pt>
                <c:pt idx="5">
                  <c:v>3269.6</c:v>
                </c:pt>
                <c:pt idx="6">
                  <c:v>3195.65</c:v>
                </c:pt>
                <c:pt idx="7">
                  <c:v>3173</c:v>
                </c:pt>
                <c:pt idx="8">
                  <c:v>2946</c:v>
                </c:pt>
                <c:pt idx="9">
                  <c:v>3859</c:v>
                </c:pt>
              </c:numCache>
            </c:numRef>
          </c:val>
        </c:ser>
        <c:ser>
          <c:idx val="0"/>
          <c:order val="1"/>
          <c:tx>
            <c:v>集団回収資源化量</c:v>
          </c:tx>
          <c:spPr>
            <a:ln>
              <a:solidFill>
                <a:srgbClr val="000080"/>
              </a:solidFill>
            </a:ln>
          </c:spPr>
          <c:invertIfNegative val="0"/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HP掲載データ!$D$62:$M$62</c:f>
              <c:numCache>
                <c:formatCode>#,##0_);[Red]\(#,##0\)</c:formatCode>
                <c:ptCount val="10"/>
                <c:pt idx="0">
                  <c:v>3037</c:v>
                </c:pt>
                <c:pt idx="1">
                  <c:v>3310</c:v>
                </c:pt>
                <c:pt idx="2">
                  <c:v>3317</c:v>
                </c:pt>
                <c:pt idx="3">
                  <c:v>3244</c:v>
                </c:pt>
                <c:pt idx="4">
                  <c:v>3235</c:v>
                </c:pt>
                <c:pt idx="5">
                  <c:v>3051</c:v>
                </c:pt>
                <c:pt idx="6">
                  <c:v>2853</c:v>
                </c:pt>
                <c:pt idx="7">
                  <c:v>2753</c:v>
                </c:pt>
                <c:pt idx="8">
                  <c:v>2594</c:v>
                </c:pt>
                <c:pt idx="9">
                  <c:v>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107200"/>
        <c:axId val="103117568"/>
      </c:barChart>
      <c:lineChart>
        <c:grouping val="standard"/>
        <c:varyColors val="0"/>
        <c:ser>
          <c:idx val="2"/>
          <c:order val="2"/>
          <c:tx>
            <c:strRef>
              <c:f>HP掲載データ!$A$69</c:f>
              <c:strCache>
                <c:ptCount val="1"/>
                <c:pt idx="0">
                  <c:v>資源化率（％）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HP掲載データ!$D$41:$M$41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HP掲載データ!$D$69:$M$69</c:f>
              <c:numCache>
                <c:formatCode>0.0%</c:formatCode>
                <c:ptCount val="10"/>
                <c:pt idx="0">
                  <c:v>0.14099999999999999</c:v>
                </c:pt>
                <c:pt idx="1">
                  <c:v>0.14499999999999999</c:v>
                </c:pt>
                <c:pt idx="2">
                  <c:v>0.14199999999999999</c:v>
                </c:pt>
                <c:pt idx="3">
                  <c:v>0.14799999999999999</c:v>
                </c:pt>
                <c:pt idx="4">
                  <c:v>0.153</c:v>
                </c:pt>
                <c:pt idx="5">
                  <c:v>0.14199999999999999</c:v>
                </c:pt>
                <c:pt idx="6">
                  <c:v>0.13700000000000001</c:v>
                </c:pt>
                <c:pt idx="7">
                  <c:v>0.13</c:v>
                </c:pt>
                <c:pt idx="8">
                  <c:v>0.128</c:v>
                </c:pt>
                <c:pt idx="9">
                  <c:v>0.156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5376"/>
        <c:axId val="103119488"/>
      </c:lineChart>
      <c:catAx>
        <c:axId val="10310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17568"/>
        <c:crosses val="autoZero"/>
        <c:auto val="0"/>
        <c:lblAlgn val="ctr"/>
        <c:lblOffset val="100"/>
        <c:noMultiLvlLbl val="0"/>
      </c:catAx>
      <c:valAx>
        <c:axId val="10311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資源化総量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（単位：トン）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9.3833780160857902E-3"/>
              <c:y val="1.8382352941176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107200"/>
        <c:crosses val="autoZero"/>
        <c:crossBetween val="between"/>
      </c:valAx>
      <c:valAx>
        <c:axId val="103119488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crossAx val="103125376"/>
        <c:crosses val="max"/>
        <c:crossBetween val="between"/>
      </c:valAx>
      <c:catAx>
        <c:axId val="1031253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11948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14243784043129"/>
          <c:y val="0.35061580256938113"/>
          <c:w val="0.16218637992831542"/>
          <c:h val="0.36153757658022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ごみ処理経費の推移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19114366736329"/>
          <c:y val="0.17694601688302475"/>
          <c:w val="0.62014861413100841"/>
          <c:h val="0.6658418103142512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HP掲載データ!$E$127</c:f>
              <c:strCache>
                <c:ptCount val="1"/>
                <c:pt idx="0">
                  <c:v>ごみ処理量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HP掲載データ!$A$129:$B$138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HP掲載データ!$E$129:$E$138</c:f>
              <c:numCache>
                <c:formatCode>#,##0_);[Red]\(#,##0\)</c:formatCode>
                <c:ptCount val="10"/>
                <c:pt idx="0">
                  <c:v>42319</c:v>
                </c:pt>
                <c:pt idx="1">
                  <c:v>41672</c:v>
                </c:pt>
                <c:pt idx="2">
                  <c:v>40663</c:v>
                </c:pt>
                <c:pt idx="3">
                  <c:v>39402</c:v>
                </c:pt>
                <c:pt idx="4">
                  <c:v>39314</c:v>
                </c:pt>
                <c:pt idx="5">
                  <c:v>41486</c:v>
                </c:pt>
                <c:pt idx="6">
                  <c:v>41236</c:v>
                </c:pt>
                <c:pt idx="7">
                  <c:v>43147</c:v>
                </c:pt>
                <c:pt idx="8">
                  <c:v>40573</c:v>
                </c:pt>
                <c:pt idx="9">
                  <c:v>37508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25536"/>
        <c:axId val="103427072"/>
      </c:barChart>
      <c:lineChart>
        <c:grouping val="standard"/>
        <c:varyColors val="0"/>
        <c:ser>
          <c:idx val="0"/>
          <c:order val="0"/>
          <c:tx>
            <c:strRef>
              <c:f>HP掲載データ!$C$127</c:f>
              <c:strCache>
                <c:ptCount val="1"/>
                <c:pt idx="0">
                  <c:v>ごみ処理経費</c:v>
                </c:pt>
              </c:strCache>
            </c:strRef>
          </c:tx>
          <c:spPr>
            <a:ln w="19050"/>
          </c:spPr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cat>
            <c:strRef>
              <c:f>HP掲載データ!$A$129:$B$138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HP掲載データ!$C$129:$C$138</c:f>
              <c:numCache>
                <c:formatCode>#,##0_);[Red]\(#,##0\)</c:formatCode>
                <c:ptCount val="10"/>
                <c:pt idx="0">
                  <c:v>1178898</c:v>
                </c:pt>
                <c:pt idx="1">
                  <c:v>1205194</c:v>
                </c:pt>
                <c:pt idx="2">
                  <c:v>1205566</c:v>
                </c:pt>
                <c:pt idx="3">
                  <c:v>1213753</c:v>
                </c:pt>
                <c:pt idx="4">
                  <c:v>1159842</c:v>
                </c:pt>
                <c:pt idx="5">
                  <c:v>1179720</c:v>
                </c:pt>
                <c:pt idx="6">
                  <c:v>1227344</c:v>
                </c:pt>
                <c:pt idx="7">
                  <c:v>1257368</c:v>
                </c:pt>
                <c:pt idx="8">
                  <c:v>1269047</c:v>
                </c:pt>
                <c:pt idx="9">
                  <c:v>1454395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7344"/>
        <c:axId val="103419264"/>
      </c:lineChart>
      <c:catAx>
        <c:axId val="1034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03419264"/>
        <c:crosses val="autoZero"/>
        <c:auto val="1"/>
        <c:lblAlgn val="ctr"/>
        <c:lblOffset val="100"/>
        <c:noMultiLvlLbl val="0"/>
      </c:catAx>
      <c:valAx>
        <c:axId val="103419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単位：千円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2287581699346407E-2"/>
              <c:y val="8.8245158544371136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03417344"/>
        <c:crosses val="autoZero"/>
        <c:crossBetween val="between"/>
      </c:valAx>
      <c:catAx>
        <c:axId val="10342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427072"/>
        <c:crosses val="autoZero"/>
        <c:auto val="1"/>
        <c:lblAlgn val="ctr"/>
        <c:lblOffset val="100"/>
        <c:noMultiLvlLbl val="0"/>
      </c:catAx>
      <c:valAx>
        <c:axId val="10342707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0.77259389635119136"/>
              <c:y val="8.103795133716393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03425536"/>
        <c:crosses val="max"/>
        <c:crossBetween val="between"/>
      </c:valAx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１人あたり・１トンあたりの処理経費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19114366736329"/>
          <c:y val="0.17694601688302475"/>
          <c:w val="0.62014861413100841"/>
          <c:h val="0.66584181031425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HP掲載データ!$G$127</c:f>
              <c:strCache>
                <c:ptCount val="1"/>
                <c:pt idx="0">
                  <c:v>１ﾄﾝあたりの
処理経費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HP掲載データ!$A$129:$B$138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HP掲載データ!$G$129:$G$138</c:f>
              <c:numCache>
                <c:formatCode>#,##0_);[Red]\(#,##0\)</c:formatCode>
                <c:ptCount val="10"/>
                <c:pt idx="0">
                  <c:v>27857</c:v>
                </c:pt>
                <c:pt idx="1">
                  <c:v>28921</c:v>
                </c:pt>
                <c:pt idx="2">
                  <c:v>29648</c:v>
                </c:pt>
                <c:pt idx="3">
                  <c:v>30804</c:v>
                </c:pt>
                <c:pt idx="4">
                  <c:v>29502</c:v>
                </c:pt>
                <c:pt idx="5">
                  <c:v>28437</c:v>
                </c:pt>
                <c:pt idx="6">
                  <c:v>29764</c:v>
                </c:pt>
                <c:pt idx="7">
                  <c:v>29141</c:v>
                </c:pt>
                <c:pt idx="8">
                  <c:v>31278</c:v>
                </c:pt>
                <c:pt idx="9">
                  <c:v>38776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1248"/>
        <c:axId val="103463168"/>
      </c:barChart>
      <c:lineChart>
        <c:grouping val="standard"/>
        <c:varyColors val="0"/>
        <c:ser>
          <c:idx val="2"/>
          <c:order val="1"/>
          <c:tx>
            <c:strRef>
              <c:f>HP掲載データ!$I$127</c:f>
              <c:strCache>
                <c:ptCount val="1"/>
                <c:pt idx="0">
                  <c:v>１人あたりの
処理経費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HP掲載データ!$A$129:$B$138</c:f>
              <c:strCache>
                <c:ptCount val="10"/>
                <c:pt idx="0">
                  <c:v>H18年度</c:v>
                </c:pt>
                <c:pt idx="1">
                  <c:v>H19年度</c:v>
                </c:pt>
                <c:pt idx="2">
                  <c:v>H20年度</c:v>
                </c:pt>
                <c:pt idx="3">
                  <c:v>H21年度</c:v>
                </c:pt>
                <c:pt idx="4">
                  <c:v>H22年度</c:v>
                </c:pt>
                <c:pt idx="5">
                  <c:v>H23年度</c:v>
                </c:pt>
                <c:pt idx="6">
                  <c:v>H24年度</c:v>
                </c:pt>
                <c:pt idx="7">
                  <c:v>H25年度</c:v>
                </c:pt>
                <c:pt idx="8">
                  <c:v>H26年度</c:v>
                </c:pt>
                <c:pt idx="9">
                  <c:v>H27年度</c:v>
                </c:pt>
              </c:strCache>
            </c:strRef>
          </c:cat>
          <c:val>
            <c:numRef>
              <c:f>HP掲載データ!$I$129:$I$138</c:f>
              <c:numCache>
                <c:formatCode>#,##0_);[Red]\(#,##0\)</c:formatCode>
                <c:ptCount val="10"/>
                <c:pt idx="0">
                  <c:v>10634</c:v>
                </c:pt>
                <c:pt idx="1">
                  <c:v>10827</c:v>
                </c:pt>
                <c:pt idx="2">
                  <c:v>10792</c:v>
                </c:pt>
                <c:pt idx="3">
                  <c:v>10861</c:v>
                </c:pt>
                <c:pt idx="4">
                  <c:v>10374</c:v>
                </c:pt>
                <c:pt idx="5">
                  <c:v>10496</c:v>
                </c:pt>
                <c:pt idx="6">
                  <c:v>10897</c:v>
                </c:pt>
                <c:pt idx="7">
                  <c:v>11158</c:v>
                </c:pt>
                <c:pt idx="8">
                  <c:v>11268</c:v>
                </c:pt>
                <c:pt idx="9">
                  <c:v>12910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1248"/>
        <c:axId val="103463168"/>
      </c:lineChart>
      <c:catAx>
        <c:axId val="10346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03463168"/>
        <c:crosses val="autoZero"/>
        <c:auto val="1"/>
        <c:lblAlgn val="ctr"/>
        <c:lblOffset val="100"/>
        <c:noMultiLvlLbl val="0"/>
      </c:catAx>
      <c:valAx>
        <c:axId val="103463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単位：円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5.2287581699346407E-2"/>
              <c:y val="8.8245158544371136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03461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33326471445974"/>
          <c:y val="0.44030332694899621"/>
          <c:w val="0.20420921894567101"/>
          <c:h val="0.2174113641200254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12</xdr:col>
      <xdr:colOff>571500</xdr:colOff>
      <xdr:row>35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12</xdr:col>
      <xdr:colOff>542925</xdr:colOff>
      <xdr:row>85</xdr:row>
      <xdr:rowOff>133350</xdr:rowOff>
    </xdr:to>
    <xdr:graphicFrame macro="">
      <xdr:nvGraphicFramePr>
        <xdr:cNvPr id="3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12</xdr:col>
      <xdr:colOff>523875</xdr:colOff>
      <xdr:row>102</xdr:row>
      <xdr:rowOff>47625</xdr:rowOff>
    </xdr:to>
    <xdr:graphicFrame macro="">
      <xdr:nvGraphicFramePr>
        <xdr:cNvPr id="4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103</xdr:row>
      <xdr:rowOff>9525</xdr:rowOff>
    </xdr:from>
    <xdr:to>
      <xdr:col>12</xdr:col>
      <xdr:colOff>533400</xdr:colOff>
      <xdr:row>118</xdr:row>
      <xdr:rowOff>28575</xdr:rowOff>
    </xdr:to>
    <xdr:graphicFrame macro="">
      <xdr:nvGraphicFramePr>
        <xdr:cNvPr id="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140</xdr:row>
      <xdr:rowOff>9525</xdr:rowOff>
    </xdr:from>
    <xdr:to>
      <xdr:col>13</xdr:col>
      <xdr:colOff>238125</xdr:colOff>
      <xdr:row>160</xdr:row>
      <xdr:rowOff>104775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114300</xdr:colOff>
      <xdr:row>161</xdr:row>
      <xdr:rowOff>28575</xdr:rowOff>
    </xdr:from>
    <xdr:to>
      <xdr:col>13</xdr:col>
      <xdr:colOff>228600</xdr:colOff>
      <xdr:row>181</xdr:row>
      <xdr:rowOff>123825</xdr:rowOff>
    </xdr:to>
    <xdr:graphicFrame macro="">
      <xdr:nvGraphicFramePr>
        <xdr:cNvPr id="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0.00763</cdr:x>
      <cdr:y>0.04506</cdr:y>
    </cdr:from>
    <cdr:to>
      <cdr:x>0.36648</cdr:x>
      <cdr:y>0.13532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77" y="127202"/>
          <a:ext cx="575012" cy="248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単位：トン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0.02804</cdr:x>
      <cdr:y>0.05623</cdr:y>
    </cdr:from>
    <cdr:to>
      <cdr:x>0.1639</cdr:x>
      <cdr:y>0.17202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025" y="152120"/>
          <a:ext cx="969256" cy="313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単位：トン</a:t>
          </a:r>
          <a:endParaRPr lang="ja-JP" altLang="en-US" sz="15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5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topLeftCell="A73" zoomScale="130" zoomScaleNormal="130" workbookViewId="0">
      <selection activeCell="O140" sqref="O140"/>
    </sheetView>
  </sheetViews>
  <sheetFormatPr defaultRowHeight="13.5" x14ac:dyDescent="0.15"/>
  <cols>
    <col min="1" max="1" width="4.125" style="2" customWidth="1"/>
    <col min="2" max="2" width="7.625" style="2" customWidth="1"/>
    <col min="3" max="3" width="6.125" style="2" customWidth="1"/>
    <col min="4" max="13" width="7.625" style="2" customWidth="1"/>
    <col min="14" max="15" width="6.125" style="2" customWidth="1"/>
    <col min="16" max="16" width="7" style="2" customWidth="1"/>
    <col min="17" max="256" width="9" style="2"/>
    <col min="257" max="257" width="4.125" style="2" customWidth="1"/>
    <col min="258" max="258" width="7.625" style="2" customWidth="1"/>
    <col min="259" max="259" width="6.125" style="2" customWidth="1"/>
    <col min="260" max="269" width="7.625" style="2" customWidth="1"/>
    <col min="270" max="271" width="6.125" style="2" customWidth="1"/>
    <col min="272" max="272" width="7" style="2" customWidth="1"/>
    <col min="273" max="512" width="9" style="2"/>
    <col min="513" max="513" width="4.125" style="2" customWidth="1"/>
    <col min="514" max="514" width="7.625" style="2" customWidth="1"/>
    <col min="515" max="515" width="6.125" style="2" customWidth="1"/>
    <col min="516" max="525" width="7.625" style="2" customWidth="1"/>
    <col min="526" max="527" width="6.125" style="2" customWidth="1"/>
    <col min="528" max="528" width="7" style="2" customWidth="1"/>
    <col min="529" max="768" width="9" style="2"/>
    <col min="769" max="769" width="4.125" style="2" customWidth="1"/>
    <col min="770" max="770" width="7.625" style="2" customWidth="1"/>
    <col min="771" max="771" width="6.125" style="2" customWidth="1"/>
    <col min="772" max="781" width="7.625" style="2" customWidth="1"/>
    <col min="782" max="783" width="6.125" style="2" customWidth="1"/>
    <col min="784" max="784" width="7" style="2" customWidth="1"/>
    <col min="785" max="1024" width="9" style="2"/>
    <col min="1025" max="1025" width="4.125" style="2" customWidth="1"/>
    <col min="1026" max="1026" width="7.625" style="2" customWidth="1"/>
    <col min="1027" max="1027" width="6.125" style="2" customWidth="1"/>
    <col min="1028" max="1037" width="7.625" style="2" customWidth="1"/>
    <col min="1038" max="1039" width="6.125" style="2" customWidth="1"/>
    <col min="1040" max="1040" width="7" style="2" customWidth="1"/>
    <col min="1041" max="1280" width="9" style="2"/>
    <col min="1281" max="1281" width="4.125" style="2" customWidth="1"/>
    <col min="1282" max="1282" width="7.625" style="2" customWidth="1"/>
    <col min="1283" max="1283" width="6.125" style="2" customWidth="1"/>
    <col min="1284" max="1293" width="7.625" style="2" customWidth="1"/>
    <col min="1294" max="1295" width="6.125" style="2" customWidth="1"/>
    <col min="1296" max="1296" width="7" style="2" customWidth="1"/>
    <col min="1297" max="1536" width="9" style="2"/>
    <col min="1537" max="1537" width="4.125" style="2" customWidth="1"/>
    <col min="1538" max="1538" width="7.625" style="2" customWidth="1"/>
    <col min="1539" max="1539" width="6.125" style="2" customWidth="1"/>
    <col min="1540" max="1549" width="7.625" style="2" customWidth="1"/>
    <col min="1550" max="1551" width="6.125" style="2" customWidth="1"/>
    <col min="1552" max="1552" width="7" style="2" customWidth="1"/>
    <col min="1553" max="1792" width="9" style="2"/>
    <col min="1793" max="1793" width="4.125" style="2" customWidth="1"/>
    <col min="1794" max="1794" width="7.625" style="2" customWidth="1"/>
    <col min="1795" max="1795" width="6.125" style="2" customWidth="1"/>
    <col min="1796" max="1805" width="7.625" style="2" customWidth="1"/>
    <col min="1806" max="1807" width="6.125" style="2" customWidth="1"/>
    <col min="1808" max="1808" width="7" style="2" customWidth="1"/>
    <col min="1809" max="2048" width="9" style="2"/>
    <col min="2049" max="2049" width="4.125" style="2" customWidth="1"/>
    <col min="2050" max="2050" width="7.625" style="2" customWidth="1"/>
    <col min="2051" max="2051" width="6.125" style="2" customWidth="1"/>
    <col min="2052" max="2061" width="7.625" style="2" customWidth="1"/>
    <col min="2062" max="2063" width="6.125" style="2" customWidth="1"/>
    <col min="2064" max="2064" width="7" style="2" customWidth="1"/>
    <col min="2065" max="2304" width="9" style="2"/>
    <col min="2305" max="2305" width="4.125" style="2" customWidth="1"/>
    <col min="2306" max="2306" width="7.625" style="2" customWidth="1"/>
    <col min="2307" max="2307" width="6.125" style="2" customWidth="1"/>
    <col min="2308" max="2317" width="7.625" style="2" customWidth="1"/>
    <col min="2318" max="2319" width="6.125" style="2" customWidth="1"/>
    <col min="2320" max="2320" width="7" style="2" customWidth="1"/>
    <col min="2321" max="2560" width="9" style="2"/>
    <col min="2561" max="2561" width="4.125" style="2" customWidth="1"/>
    <col min="2562" max="2562" width="7.625" style="2" customWidth="1"/>
    <col min="2563" max="2563" width="6.125" style="2" customWidth="1"/>
    <col min="2564" max="2573" width="7.625" style="2" customWidth="1"/>
    <col min="2574" max="2575" width="6.125" style="2" customWidth="1"/>
    <col min="2576" max="2576" width="7" style="2" customWidth="1"/>
    <col min="2577" max="2816" width="9" style="2"/>
    <col min="2817" max="2817" width="4.125" style="2" customWidth="1"/>
    <col min="2818" max="2818" width="7.625" style="2" customWidth="1"/>
    <col min="2819" max="2819" width="6.125" style="2" customWidth="1"/>
    <col min="2820" max="2829" width="7.625" style="2" customWidth="1"/>
    <col min="2830" max="2831" width="6.125" style="2" customWidth="1"/>
    <col min="2832" max="2832" width="7" style="2" customWidth="1"/>
    <col min="2833" max="3072" width="9" style="2"/>
    <col min="3073" max="3073" width="4.125" style="2" customWidth="1"/>
    <col min="3074" max="3074" width="7.625" style="2" customWidth="1"/>
    <col min="3075" max="3075" width="6.125" style="2" customWidth="1"/>
    <col min="3076" max="3085" width="7.625" style="2" customWidth="1"/>
    <col min="3086" max="3087" width="6.125" style="2" customWidth="1"/>
    <col min="3088" max="3088" width="7" style="2" customWidth="1"/>
    <col min="3089" max="3328" width="9" style="2"/>
    <col min="3329" max="3329" width="4.125" style="2" customWidth="1"/>
    <col min="3330" max="3330" width="7.625" style="2" customWidth="1"/>
    <col min="3331" max="3331" width="6.125" style="2" customWidth="1"/>
    <col min="3332" max="3341" width="7.625" style="2" customWidth="1"/>
    <col min="3342" max="3343" width="6.125" style="2" customWidth="1"/>
    <col min="3344" max="3344" width="7" style="2" customWidth="1"/>
    <col min="3345" max="3584" width="9" style="2"/>
    <col min="3585" max="3585" width="4.125" style="2" customWidth="1"/>
    <col min="3586" max="3586" width="7.625" style="2" customWidth="1"/>
    <col min="3587" max="3587" width="6.125" style="2" customWidth="1"/>
    <col min="3588" max="3597" width="7.625" style="2" customWidth="1"/>
    <col min="3598" max="3599" width="6.125" style="2" customWidth="1"/>
    <col min="3600" max="3600" width="7" style="2" customWidth="1"/>
    <col min="3601" max="3840" width="9" style="2"/>
    <col min="3841" max="3841" width="4.125" style="2" customWidth="1"/>
    <col min="3842" max="3842" width="7.625" style="2" customWidth="1"/>
    <col min="3843" max="3843" width="6.125" style="2" customWidth="1"/>
    <col min="3844" max="3853" width="7.625" style="2" customWidth="1"/>
    <col min="3854" max="3855" width="6.125" style="2" customWidth="1"/>
    <col min="3856" max="3856" width="7" style="2" customWidth="1"/>
    <col min="3857" max="4096" width="9" style="2"/>
    <col min="4097" max="4097" width="4.125" style="2" customWidth="1"/>
    <col min="4098" max="4098" width="7.625" style="2" customWidth="1"/>
    <col min="4099" max="4099" width="6.125" style="2" customWidth="1"/>
    <col min="4100" max="4109" width="7.625" style="2" customWidth="1"/>
    <col min="4110" max="4111" width="6.125" style="2" customWidth="1"/>
    <col min="4112" max="4112" width="7" style="2" customWidth="1"/>
    <col min="4113" max="4352" width="9" style="2"/>
    <col min="4353" max="4353" width="4.125" style="2" customWidth="1"/>
    <col min="4354" max="4354" width="7.625" style="2" customWidth="1"/>
    <col min="4355" max="4355" width="6.125" style="2" customWidth="1"/>
    <col min="4356" max="4365" width="7.625" style="2" customWidth="1"/>
    <col min="4366" max="4367" width="6.125" style="2" customWidth="1"/>
    <col min="4368" max="4368" width="7" style="2" customWidth="1"/>
    <col min="4369" max="4608" width="9" style="2"/>
    <col min="4609" max="4609" width="4.125" style="2" customWidth="1"/>
    <col min="4610" max="4610" width="7.625" style="2" customWidth="1"/>
    <col min="4611" max="4611" width="6.125" style="2" customWidth="1"/>
    <col min="4612" max="4621" width="7.625" style="2" customWidth="1"/>
    <col min="4622" max="4623" width="6.125" style="2" customWidth="1"/>
    <col min="4624" max="4624" width="7" style="2" customWidth="1"/>
    <col min="4625" max="4864" width="9" style="2"/>
    <col min="4865" max="4865" width="4.125" style="2" customWidth="1"/>
    <col min="4866" max="4866" width="7.625" style="2" customWidth="1"/>
    <col min="4867" max="4867" width="6.125" style="2" customWidth="1"/>
    <col min="4868" max="4877" width="7.625" style="2" customWidth="1"/>
    <col min="4878" max="4879" width="6.125" style="2" customWidth="1"/>
    <col min="4880" max="4880" width="7" style="2" customWidth="1"/>
    <col min="4881" max="5120" width="9" style="2"/>
    <col min="5121" max="5121" width="4.125" style="2" customWidth="1"/>
    <col min="5122" max="5122" width="7.625" style="2" customWidth="1"/>
    <col min="5123" max="5123" width="6.125" style="2" customWidth="1"/>
    <col min="5124" max="5133" width="7.625" style="2" customWidth="1"/>
    <col min="5134" max="5135" width="6.125" style="2" customWidth="1"/>
    <col min="5136" max="5136" width="7" style="2" customWidth="1"/>
    <col min="5137" max="5376" width="9" style="2"/>
    <col min="5377" max="5377" width="4.125" style="2" customWidth="1"/>
    <col min="5378" max="5378" width="7.625" style="2" customWidth="1"/>
    <col min="5379" max="5379" width="6.125" style="2" customWidth="1"/>
    <col min="5380" max="5389" width="7.625" style="2" customWidth="1"/>
    <col min="5390" max="5391" width="6.125" style="2" customWidth="1"/>
    <col min="5392" max="5392" width="7" style="2" customWidth="1"/>
    <col min="5393" max="5632" width="9" style="2"/>
    <col min="5633" max="5633" width="4.125" style="2" customWidth="1"/>
    <col min="5634" max="5634" width="7.625" style="2" customWidth="1"/>
    <col min="5635" max="5635" width="6.125" style="2" customWidth="1"/>
    <col min="5636" max="5645" width="7.625" style="2" customWidth="1"/>
    <col min="5646" max="5647" width="6.125" style="2" customWidth="1"/>
    <col min="5648" max="5648" width="7" style="2" customWidth="1"/>
    <col min="5649" max="5888" width="9" style="2"/>
    <col min="5889" max="5889" width="4.125" style="2" customWidth="1"/>
    <col min="5890" max="5890" width="7.625" style="2" customWidth="1"/>
    <col min="5891" max="5891" width="6.125" style="2" customWidth="1"/>
    <col min="5892" max="5901" width="7.625" style="2" customWidth="1"/>
    <col min="5902" max="5903" width="6.125" style="2" customWidth="1"/>
    <col min="5904" max="5904" width="7" style="2" customWidth="1"/>
    <col min="5905" max="6144" width="9" style="2"/>
    <col min="6145" max="6145" width="4.125" style="2" customWidth="1"/>
    <col min="6146" max="6146" width="7.625" style="2" customWidth="1"/>
    <col min="6147" max="6147" width="6.125" style="2" customWidth="1"/>
    <col min="6148" max="6157" width="7.625" style="2" customWidth="1"/>
    <col min="6158" max="6159" width="6.125" style="2" customWidth="1"/>
    <col min="6160" max="6160" width="7" style="2" customWidth="1"/>
    <col min="6161" max="6400" width="9" style="2"/>
    <col min="6401" max="6401" width="4.125" style="2" customWidth="1"/>
    <col min="6402" max="6402" width="7.625" style="2" customWidth="1"/>
    <col min="6403" max="6403" width="6.125" style="2" customWidth="1"/>
    <col min="6404" max="6413" width="7.625" style="2" customWidth="1"/>
    <col min="6414" max="6415" width="6.125" style="2" customWidth="1"/>
    <col min="6416" max="6416" width="7" style="2" customWidth="1"/>
    <col min="6417" max="6656" width="9" style="2"/>
    <col min="6657" max="6657" width="4.125" style="2" customWidth="1"/>
    <col min="6658" max="6658" width="7.625" style="2" customWidth="1"/>
    <col min="6659" max="6659" width="6.125" style="2" customWidth="1"/>
    <col min="6660" max="6669" width="7.625" style="2" customWidth="1"/>
    <col min="6670" max="6671" width="6.125" style="2" customWidth="1"/>
    <col min="6672" max="6672" width="7" style="2" customWidth="1"/>
    <col min="6673" max="6912" width="9" style="2"/>
    <col min="6913" max="6913" width="4.125" style="2" customWidth="1"/>
    <col min="6914" max="6914" width="7.625" style="2" customWidth="1"/>
    <col min="6915" max="6915" width="6.125" style="2" customWidth="1"/>
    <col min="6916" max="6925" width="7.625" style="2" customWidth="1"/>
    <col min="6926" max="6927" width="6.125" style="2" customWidth="1"/>
    <col min="6928" max="6928" width="7" style="2" customWidth="1"/>
    <col min="6929" max="7168" width="9" style="2"/>
    <col min="7169" max="7169" width="4.125" style="2" customWidth="1"/>
    <col min="7170" max="7170" width="7.625" style="2" customWidth="1"/>
    <col min="7171" max="7171" width="6.125" style="2" customWidth="1"/>
    <col min="7172" max="7181" width="7.625" style="2" customWidth="1"/>
    <col min="7182" max="7183" width="6.125" style="2" customWidth="1"/>
    <col min="7184" max="7184" width="7" style="2" customWidth="1"/>
    <col min="7185" max="7424" width="9" style="2"/>
    <col min="7425" max="7425" width="4.125" style="2" customWidth="1"/>
    <col min="7426" max="7426" width="7.625" style="2" customWidth="1"/>
    <col min="7427" max="7427" width="6.125" style="2" customWidth="1"/>
    <col min="7428" max="7437" width="7.625" style="2" customWidth="1"/>
    <col min="7438" max="7439" width="6.125" style="2" customWidth="1"/>
    <col min="7440" max="7440" width="7" style="2" customWidth="1"/>
    <col min="7441" max="7680" width="9" style="2"/>
    <col min="7681" max="7681" width="4.125" style="2" customWidth="1"/>
    <col min="7682" max="7682" width="7.625" style="2" customWidth="1"/>
    <col min="7683" max="7683" width="6.125" style="2" customWidth="1"/>
    <col min="7684" max="7693" width="7.625" style="2" customWidth="1"/>
    <col min="7694" max="7695" width="6.125" style="2" customWidth="1"/>
    <col min="7696" max="7696" width="7" style="2" customWidth="1"/>
    <col min="7697" max="7936" width="9" style="2"/>
    <col min="7937" max="7937" width="4.125" style="2" customWidth="1"/>
    <col min="7938" max="7938" width="7.625" style="2" customWidth="1"/>
    <col min="7939" max="7939" width="6.125" style="2" customWidth="1"/>
    <col min="7940" max="7949" width="7.625" style="2" customWidth="1"/>
    <col min="7950" max="7951" width="6.125" style="2" customWidth="1"/>
    <col min="7952" max="7952" width="7" style="2" customWidth="1"/>
    <col min="7953" max="8192" width="9" style="2"/>
    <col min="8193" max="8193" width="4.125" style="2" customWidth="1"/>
    <col min="8194" max="8194" width="7.625" style="2" customWidth="1"/>
    <col min="8195" max="8195" width="6.125" style="2" customWidth="1"/>
    <col min="8196" max="8205" width="7.625" style="2" customWidth="1"/>
    <col min="8206" max="8207" width="6.125" style="2" customWidth="1"/>
    <col min="8208" max="8208" width="7" style="2" customWidth="1"/>
    <col min="8209" max="8448" width="9" style="2"/>
    <col min="8449" max="8449" width="4.125" style="2" customWidth="1"/>
    <col min="8450" max="8450" width="7.625" style="2" customWidth="1"/>
    <col min="8451" max="8451" width="6.125" style="2" customWidth="1"/>
    <col min="8452" max="8461" width="7.625" style="2" customWidth="1"/>
    <col min="8462" max="8463" width="6.125" style="2" customWidth="1"/>
    <col min="8464" max="8464" width="7" style="2" customWidth="1"/>
    <col min="8465" max="8704" width="9" style="2"/>
    <col min="8705" max="8705" width="4.125" style="2" customWidth="1"/>
    <col min="8706" max="8706" width="7.625" style="2" customWidth="1"/>
    <col min="8707" max="8707" width="6.125" style="2" customWidth="1"/>
    <col min="8708" max="8717" width="7.625" style="2" customWidth="1"/>
    <col min="8718" max="8719" width="6.125" style="2" customWidth="1"/>
    <col min="8720" max="8720" width="7" style="2" customWidth="1"/>
    <col min="8721" max="8960" width="9" style="2"/>
    <col min="8961" max="8961" width="4.125" style="2" customWidth="1"/>
    <col min="8962" max="8962" width="7.625" style="2" customWidth="1"/>
    <col min="8963" max="8963" width="6.125" style="2" customWidth="1"/>
    <col min="8964" max="8973" width="7.625" style="2" customWidth="1"/>
    <col min="8974" max="8975" width="6.125" style="2" customWidth="1"/>
    <col min="8976" max="8976" width="7" style="2" customWidth="1"/>
    <col min="8977" max="9216" width="9" style="2"/>
    <col min="9217" max="9217" width="4.125" style="2" customWidth="1"/>
    <col min="9218" max="9218" width="7.625" style="2" customWidth="1"/>
    <col min="9219" max="9219" width="6.125" style="2" customWidth="1"/>
    <col min="9220" max="9229" width="7.625" style="2" customWidth="1"/>
    <col min="9230" max="9231" width="6.125" style="2" customWidth="1"/>
    <col min="9232" max="9232" width="7" style="2" customWidth="1"/>
    <col min="9233" max="9472" width="9" style="2"/>
    <col min="9473" max="9473" width="4.125" style="2" customWidth="1"/>
    <col min="9474" max="9474" width="7.625" style="2" customWidth="1"/>
    <col min="9475" max="9475" width="6.125" style="2" customWidth="1"/>
    <col min="9476" max="9485" width="7.625" style="2" customWidth="1"/>
    <col min="9486" max="9487" width="6.125" style="2" customWidth="1"/>
    <col min="9488" max="9488" width="7" style="2" customWidth="1"/>
    <col min="9489" max="9728" width="9" style="2"/>
    <col min="9729" max="9729" width="4.125" style="2" customWidth="1"/>
    <col min="9730" max="9730" width="7.625" style="2" customWidth="1"/>
    <col min="9731" max="9731" width="6.125" style="2" customWidth="1"/>
    <col min="9732" max="9741" width="7.625" style="2" customWidth="1"/>
    <col min="9742" max="9743" width="6.125" style="2" customWidth="1"/>
    <col min="9744" max="9744" width="7" style="2" customWidth="1"/>
    <col min="9745" max="9984" width="9" style="2"/>
    <col min="9985" max="9985" width="4.125" style="2" customWidth="1"/>
    <col min="9986" max="9986" width="7.625" style="2" customWidth="1"/>
    <col min="9987" max="9987" width="6.125" style="2" customWidth="1"/>
    <col min="9988" max="9997" width="7.625" style="2" customWidth="1"/>
    <col min="9998" max="9999" width="6.125" style="2" customWidth="1"/>
    <col min="10000" max="10000" width="7" style="2" customWidth="1"/>
    <col min="10001" max="10240" width="9" style="2"/>
    <col min="10241" max="10241" width="4.125" style="2" customWidth="1"/>
    <col min="10242" max="10242" width="7.625" style="2" customWidth="1"/>
    <col min="10243" max="10243" width="6.125" style="2" customWidth="1"/>
    <col min="10244" max="10253" width="7.625" style="2" customWidth="1"/>
    <col min="10254" max="10255" width="6.125" style="2" customWidth="1"/>
    <col min="10256" max="10256" width="7" style="2" customWidth="1"/>
    <col min="10257" max="10496" width="9" style="2"/>
    <col min="10497" max="10497" width="4.125" style="2" customWidth="1"/>
    <col min="10498" max="10498" width="7.625" style="2" customWidth="1"/>
    <col min="10499" max="10499" width="6.125" style="2" customWidth="1"/>
    <col min="10500" max="10509" width="7.625" style="2" customWidth="1"/>
    <col min="10510" max="10511" width="6.125" style="2" customWidth="1"/>
    <col min="10512" max="10512" width="7" style="2" customWidth="1"/>
    <col min="10513" max="10752" width="9" style="2"/>
    <col min="10753" max="10753" width="4.125" style="2" customWidth="1"/>
    <col min="10754" max="10754" width="7.625" style="2" customWidth="1"/>
    <col min="10755" max="10755" width="6.125" style="2" customWidth="1"/>
    <col min="10756" max="10765" width="7.625" style="2" customWidth="1"/>
    <col min="10766" max="10767" width="6.125" style="2" customWidth="1"/>
    <col min="10768" max="10768" width="7" style="2" customWidth="1"/>
    <col min="10769" max="11008" width="9" style="2"/>
    <col min="11009" max="11009" width="4.125" style="2" customWidth="1"/>
    <col min="11010" max="11010" width="7.625" style="2" customWidth="1"/>
    <col min="11011" max="11011" width="6.125" style="2" customWidth="1"/>
    <col min="11012" max="11021" width="7.625" style="2" customWidth="1"/>
    <col min="11022" max="11023" width="6.125" style="2" customWidth="1"/>
    <col min="11024" max="11024" width="7" style="2" customWidth="1"/>
    <col min="11025" max="11264" width="9" style="2"/>
    <col min="11265" max="11265" width="4.125" style="2" customWidth="1"/>
    <col min="11266" max="11266" width="7.625" style="2" customWidth="1"/>
    <col min="11267" max="11267" width="6.125" style="2" customWidth="1"/>
    <col min="11268" max="11277" width="7.625" style="2" customWidth="1"/>
    <col min="11278" max="11279" width="6.125" style="2" customWidth="1"/>
    <col min="11280" max="11280" width="7" style="2" customWidth="1"/>
    <col min="11281" max="11520" width="9" style="2"/>
    <col min="11521" max="11521" width="4.125" style="2" customWidth="1"/>
    <col min="11522" max="11522" width="7.625" style="2" customWidth="1"/>
    <col min="11523" max="11523" width="6.125" style="2" customWidth="1"/>
    <col min="11524" max="11533" width="7.625" style="2" customWidth="1"/>
    <col min="11534" max="11535" width="6.125" style="2" customWidth="1"/>
    <col min="11536" max="11536" width="7" style="2" customWidth="1"/>
    <col min="11537" max="11776" width="9" style="2"/>
    <col min="11777" max="11777" width="4.125" style="2" customWidth="1"/>
    <col min="11778" max="11778" width="7.625" style="2" customWidth="1"/>
    <col min="11779" max="11779" width="6.125" style="2" customWidth="1"/>
    <col min="11780" max="11789" width="7.625" style="2" customWidth="1"/>
    <col min="11790" max="11791" width="6.125" style="2" customWidth="1"/>
    <col min="11792" max="11792" width="7" style="2" customWidth="1"/>
    <col min="11793" max="12032" width="9" style="2"/>
    <col min="12033" max="12033" width="4.125" style="2" customWidth="1"/>
    <col min="12034" max="12034" width="7.625" style="2" customWidth="1"/>
    <col min="12035" max="12035" width="6.125" style="2" customWidth="1"/>
    <col min="12036" max="12045" width="7.625" style="2" customWidth="1"/>
    <col min="12046" max="12047" width="6.125" style="2" customWidth="1"/>
    <col min="12048" max="12048" width="7" style="2" customWidth="1"/>
    <col min="12049" max="12288" width="9" style="2"/>
    <col min="12289" max="12289" width="4.125" style="2" customWidth="1"/>
    <col min="12290" max="12290" width="7.625" style="2" customWidth="1"/>
    <col min="12291" max="12291" width="6.125" style="2" customWidth="1"/>
    <col min="12292" max="12301" width="7.625" style="2" customWidth="1"/>
    <col min="12302" max="12303" width="6.125" style="2" customWidth="1"/>
    <col min="12304" max="12304" width="7" style="2" customWidth="1"/>
    <col min="12305" max="12544" width="9" style="2"/>
    <col min="12545" max="12545" width="4.125" style="2" customWidth="1"/>
    <col min="12546" max="12546" width="7.625" style="2" customWidth="1"/>
    <col min="12547" max="12547" width="6.125" style="2" customWidth="1"/>
    <col min="12548" max="12557" width="7.625" style="2" customWidth="1"/>
    <col min="12558" max="12559" width="6.125" style="2" customWidth="1"/>
    <col min="12560" max="12560" width="7" style="2" customWidth="1"/>
    <col min="12561" max="12800" width="9" style="2"/>
    <col min="12801" max="12801" width="4.125" style="2" customWidth="1"/>
    <col min="12802" max="12802" width="7.625" style="2" customWidth="1"/>
    <col min="12803" max="12803" width="6.125" style="2" customWidth="1"/>
    <col min="12804" max="12813" width="7.625" style="2" customWidth="1"/>
    <col min="12814" max="12815" width="6.125" style="2" customWidth="1"/>
    <col min="12816" max="12816" width="7" style="2" customWidth="1"/>
    <col min="12817" max="13056" width="9" style="2"/>
    <col min="13057" max="13057" width="4.125" style="2" customWidth="1"/>
    <col min="13058" max="13058" width="7.625" style="2" customWidth="1"/>
    <col min="13059" max="13059" width="6.125" style="2" customWidth="1"/>
    <col min="13060" max="13069" width="7.625" style="2" customWidth="1"/>
    <col min="13070" max="13071" width="6.125" style="2" customWidth="1"/>
    <col min="13072" max="13072" width="7" style="2" customWidth="1"/>
    <col min="13073" max="13312" width="9" style="2"/>
    <col min="13313" max="13313" width="4.125" style="2" customWidth="1"/>
    <col min="13314" max="13314" width="7.625" style="2" customWidth="1"/>
    <col min="13315" max="13315" width="6.125" style="2" customWidth="1"/>
    <col min="13316" max="13325" width="7.625" style="2" customWidth="1"/>
    <col min="13326" max="13327" width="6.125" style="2" customWidth="1"/>
    <col min="13328" max="13328" width="7" style="2" customWidth="1"/>
    <col min="13329" max="13568" width="9" style="2"/>
    <col min="13569" max="13569" width="4.125" style="2" customWidth="1"/>
    <col min="13570" max="13570" width="7.625" style="2" customWidth="1"/>
    <col min="13571" max="13571" width="6.125" style="2" customWidth="1"/>
    <col min="13572" max="13581" width="7.625" style="2" customWidth="1"/>
    <col min="13582" max="13583" width="6.125" style="2" customWidth="1"/>
    <col min="13584" max="13584" width="7" style="2" customWidth="1"/>
    <col min="13585" max="13824" width="9" style="2"/>
    <col min="13825" max="13825" width="4.125" style="2" customWidth="1"/>
    <col min="13826" max="13826" width="7.625" style="2" customWidth="1"/>
    <col min="13827" max="13827" width="6.125" style="2" customWidth="1"/>
    <col min="13828" max="13837" width="7.625" style="2" customWidth="1"/>
    <col min="13838" max="13839" width="6.125" style="2" customWidth="1"/>
    <col min="13840" max="13840" width="7" style="2" customWidth="1"/>
    <col min="13841" max="14080" width="9" style="2"/>
    <col min="14081" max="14081" width="4.125" style="2" customWidth="1"/>
    <col min="14082" max="14082" width="7.625" style="2" customWidth="1"/>
    <col min="14083" max="14083" width="6.125" style="2" customWidth="1"/>
    <col min="14084" max="14093" width="7.625" style="2" customWidth="1"/>
    <col min="14094" max="14095" width="6.125" style="2" customWidth="1"/>
    <col min="14096" max="14096" width="7" style="2" customWidth="1"/>
    <col min="14097" max="14336" width="9" style="2"/>
    <col min="14337" max="14337" width="4.125" style="2" customWidth="1"/>
    <col min="14338" max="14338" width="7.625" style="2" customWidth="1"/>
    <col min="14339" max="14339" width="6.125" style="2" customWidth="1"/>
    <col min="14340" max="14349" width="7.625" style="2" customWidth="1"/>
    <col min="14350" max="14351" width="6.125" style="2" customWidth="1"/>
    <col min="14352" max="14352" width="7" style="2" customWidth="1"/>
    <col min="14353" max="14592" width="9" style="2"/>
    <col min="14593" max="14593" width="4.125" style="2" customWidth="1"/>
    <col min="14594" max="14594" width="7.625" style="2" customWidth="1"/>
    <col min="14595" max="14595" width="6.125" style="2" customWidth="1"/>
    <col min="14596" max="14605" width="7.625" style="2" customWidth="1"/>
    <col min="14606" max="14607" width="6.125" style="2" customWidth="1"/>
    <col min="14608" max="14608" width="7" style="2" customWidth="1"/>
    <col min="14609" max="14848" width="9" style="2"/>
    <col min="14849" max="14849" width="4.125" style="2" customWidth="1"/>
    <col min="14850" max="14850" width="7.625" style="2" customWidth="1"/>
    <col min="14851" max="14851" width="6.125" style="2" customWidth="1"/>
    <col min="14852" max="14861" width="7.625" style="2" customWidth="1"/>
    <col min="14862" max="14863" width="6.125" style="2" customWidth="1"/>
    <col min="14864" max="14864" width="7" style="2" customWidth="1"/>
    <col min="14865" max="15104" width="9" style="2"/>
    <col min="15105" max="15105" width="4.125" style="2" customWidth="1"/>
    <col min="15106" max="15106" width="7.625" style="2" customWidth="1"/>
    <col min="15107" max="15107" width="6.125" style="2" customWidth="1"/>
    <col min="15108" max="15117" width="7.625" style="2" customWidth="1"/>
    <col min="15118" max="15119" width="6.125" style="2" customWidth="1"/>
    <col min="15120" max="15120" width="7" style="2" customWidth="1"/>
    <col min="15121" max="15360" width="9" style="2"/>
    <col min="15361" max="15361" width="4.125" style="2" customWidth="1"/>
    <col min="15362" max="15362" width="7.625" style="2" customWidth="1"/>
    <col min="15363" max="15363" width="6.125" style="2" customWidth="1"/>
    <col min="15364" max="15373" width="7.625" style="2" customWidth="1"/>
    <col min="15374" max="15375" width="6.125" style="2" customWidth="1"/>
    <col min="15376" max="15376" width="7" style="2" customWidth="1"/>
    <col min="15377" max="15616" width="9" style="2"/>
    <col min="15617" max="15617" width="4.125" style="2" customWidth="1"/>
    <col min="15618" max="15618" width="7.625" style="2" customWidth="1"/>
    <col min="15619" max="15619" width="6.125" style="2" customWidth="1"/>
    <col min="15620" max="15629" width="7.625" style="2" customWidth="1"/>
    <col min="15630" max="15631" width="6.125" style="2" customWidth="1"/>
    <col min="15632" max="15632" width="7" style="2" customWidth="1"/>
    <col min="15633" max="15872" width="9" style="2"/>
    <col min="15873" max="15873" width="4.125" style="2" customWidth="1"/>
    <col min="15874" max="15874" width="7.625" style="2" customWidth="1"/>
    <col min="15875" max="15875" width="6.125" style="2" customWidth="1"/>
    <col min="15876" max="15885" width="7.625" style="2" customWidth="1"/>
    <col min="15886" max="15887" width="6.125" style="2" customWidth="1"/>
    <col min="15888" max="15888" width="7" style="2" customWidth="1"/>
    <col min="15889" max="16128" width="9" style="2"/>
    <col min="16129" max="16129" width="4.125" style="2" customWidth="1"/>
    <col min="16130" max="16130" width="7.625" style="2" customWidth="1"/>
    <col min="16131" max="16131" width="6.125" style="2" customWidth="1"/>
    <col min="16132" max="16141" width="7.625" style="2" customWidth="1"/>
    <col min="16142" max="16143" width="6.125" style="2" customWidth="1"/>
    <col min="16144" max="16144" width="7" style="2" customWidth="1"/>
    <col min="16145" max="16384" width="9" style="2"/>
  </cols>
  <sheetData>
    <row r="1" spans="1:16" ht="18" customHeight="1" x14ac:dyDescent="0.15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</row>
    <row r="2" spans="1:16" ht="18" customHeight="1" x14ac:dyDescent="0.15"/>
    <row r="3" spans="1:16" ht="18" customHeight="1" thickBot="1" x14ac:dyDescent="0.2">
      <c r="A3" s="3" t="s">
        <v>14</v>
      </c>
      <c r="B3" s="3"/>
      <c r="L3" s="2" t="s">
        <v>15</v>
      </c>
      <c r="N3" s="4"/>
      <c r="O3" s="4"/>
      <c r="P3" s="4"/>
    </row>
    <row r="4" spans="1:16" ht="15" customHeight="1" x14ac:dyDescent="0.15">
      <c r="A4" s="51"/>
      <c r="B4" s="52"/>
      <c r="C4" s="53"/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6" t="s">
        <v>24</v>
      </c>
      <c r="M4" s="7" t="s">
        <v>61</v>
      </c>
      <c r="N4" s="8"/>
      <c r="O4" s="8"/>
      <c r="P4" s="4"/>
    </row>
    <row r="5" spans="1:16" ht="15" customHeight="1" x14ac:dyDescent="0.15">
      <c r="A5" s="47" t="s">
        <v>0</v>
      </c>
      <c r="B5" s="48"/>
      <c r="C5" s="49"/>
      <c r="D5" s="9">
        <v>33781</v>
      </c>
      <c r="E5" s="9">
        <v>33415</v>
      </c>
      <c r="F5" s="9">
        <v>32558</v>
      </c>
      <c r="G5" s="9">
        <v>32117</v>
      </c>
      <c r="H5" s="9">
        <v>31908</v>
      </c>
      <c r="I5" s="9">
        <v>33294</v>
      </c>
      <c r="J5" s="9">
        <v>33707</v>
      </c>
      <c r="K5" s="9">
        <v>34540</v>
      </c>
      <c r="L5" s="10">
        <v>34179</v>
      </c>
      <c r="M5" s="11">
        <v>30848</v>
      </c>
      <c r="N5" s="12"/>
      <c r="O5" s="12"/>
      <c r="P5" s="4"/>
    </row>
    <row r="6" spans="1:16" ht="15" customHeight="1" x14ac:dyDescent="0.15">
      <c r="A6" s="47" t="s">
        <v>1</v>
      </c>
      <c r="B6" s="48"/>
      <c r="C6" s="49"/>
      <c r="D6" s="9">
        <v>2766</v>
      </c>
      <c r="E6" s="9">
        <v>2695</v>
      </c>
      <c r="F6" s="9">
        <v>2568</v>
      </c>
      <c r="G6" s="9">
        <v>1798</v>
      </c>
      <c r="H6" s="9">
        <v>1662</v>
      </c>
      <c r="I6" s="9">
        <v>1577</v>
      </c>
      <c r="J6" s="9">
        <v>1439</v>
      </c>
      <c r="K6" s="9">
        <v>1358</v>
      </c>
      <c r="L6" s="10">
        <v>1243</v>
      </c>
      <c r="M6" s="11">
        <v>1181</v>
      </c>
      <c r="N6" s="12"/>
      <c r="O6" s="12"/>
      <c r="P6" s="4"/>
    </row>
    <row r="7" spans="1:16" ht="15" customHeight="1" x14ac:dyDescent="0.15">
      <c r="A7" s="47" t="s">
        <v>2</v>
      </c>
      <c r="B7" s="48"/>
      <c r="C7" s="49"/>
      <c r="D7" s="9">
        <v>2652</v>
      </c>
      <c r="E7" s="9">
        <v>2664</v>
      </c>
      <c r="F7" s="9">
        <v>2170</v>
      </c>
      <c r="G7" s="9">
        <v>1901</v>
      </c>
      <c r="H7" s="9">
        <v>2009</v>
      </c>
      <c r="I7" s="9">
        <v>2318</v>
      </c>
      <c r="J7" s="9">
        <v>1852</v>
      </c>
      <c r="K7" s="9">
        <v>2458</v>
      </c>
      <c r="L7" s="10">
        <v>1807</v>
      </c>
      <c r="M7" s="11">
        <v>2017</v>
      </c>
      <c r="N7" s="12"/>
      <c r="O7" s="12"/>
      <c r="P7" s="4"/>
    </row>
    <row r="8" spans="1:16" ht="15" customHeight="1" x14ac:dyDescent="0.15">
      <c r="A8" s="47" t="s">
        <v>3</v>
      </c>
      <c r="B8" s="48"/>
      <c r="C8" s="49"/>
      <c r="D8" s="9">
        <v>401</v>
      </c>
      <c r="E8" s="9">
        <v>318</v>
      </c>
      <c r="F8" s="9">
        <v>306</v>
      </c>
      <c r="G8" s="9">
        <v>314</v>
      </c>
      <c r="H8" s="9">
        <v>305</v>
      </c>
      <c r="I8" s="9">
        <v>283</v>
      </c>
      <c r="J8" s="9">
        <v>278</v>
      </c>
      <c r="K8" s="9">
        <v>278</v>
      </c>
      <c r="L8" s="10">
        <v>259</v>
      </c>
      <c r="M8" s="11">
        <v>253</v>
      </c>
      <c r="N8" s="12"/>
      <c r="O8" s="12"/>
      <c r="P8" s="4"/>
    </row>
    <row r="9" spans="1:16" ht="15" customHeight="1" x14ac:dyDescent="0.15">
      <c r="A9" s="47" t="s">
        <v>4</v>
      </c>
      <c r="B9" s="48"/>
      <c r="C9" s="49"/>
      <c r="D9" s="9">
        <v>1059</v>
      </c>
      <c r="E9" s="9">
        <v>987</v>
      </c>
      <c r="F9" s="9">
        <v>988</v>
      </c>
      <c r="G9" s="9">
        <v>960</v>
      </c>
      <c r="H9" s="9">
        <v>945</v>
      </c>
      <c r="I9" s="9">
        <v>957</v>
      </c>
      <c r="J9" s="9">
        <v>936</v>
      </c>
      <c r="K9" s="9">
        <v>915</v>
      </c>
      <c r="L9" s="10">
        <v>880</v>
      </c>
      <c r="M9" s="11">
        <v>915</v>
      </c>
      <c r="N9" s="12"/>
      <c r="O9" s="12"/>
      <c r="P9" s="4"/>
    </row>
    <row r="10" spans="1:16" ht="15" customHeight="1" x14ac:dyDescent="0.15">
      <c r="A10" s="47" t="s">
        <v>62</v>
      </c>
      <c r="B10" s="48"/>
      <c r="C10" s="49"/>
      <c r="D10" s="9">
        <v>1420</v>
      </c>
      <c r="E10" s="9">
        <v>1329</v>
      </c>
      <c r="F10" s="9">
        <v>1659</v>
      </c>
      <c r="G10" s="9">
        <v>1634</v>
      </c>
      <c r="H10" s="9">
        <v>1563</v>
      </c>
      <c r="I10" s="9">
        <v>2073</v>
      </c>
      <c r="J10" s="9">
        <v>2118</v>
      </c>
      <c r="K10" s="9">
        <v>2537</v>
      </c>
      <c r="L10" s="10">
        <v>1396</v>
      </c>
      <c r="M10" s="11">
        <v>1506</v>
      </c>
      <c r="N10" s="12"/>
      <c r="O10" s="12"/>
      <c r="P10" s="4"/>
    </row>
    <row r="11" spans="1:16" ht="15" customHeight="1" x14ac:dyDescent="0.15">
      <c r="A11" s="47" t="s">
        <v>25</v>
      </c>
      <c r="B11" s="48"/>
      <c r="C11" s="49"/>
      <c r="D11" s="9">
        <v>217</v>
      </c>
      <c r="E11" s="9">
        <v>234</v>
      </c>
      <c r="F11" s="9">
        <v>238</v>
      </c>
      <c r="G11" s="9">
        <v>254</v>
      </c>
      <c r="H11" s="9">
        <v>281</v>
      </c>
      <c r="I11" s="9">
        <v>324</v>
      </c>
      <c r="J11" s="9">
        <v>267</v>
      </c>
      <c r="K11" s="9">
        <v>258</v>
      </c>
      <c r="L11" s="10">
        <v>194</v>
      </c>
      <c r="M11" s="11">
        <v>188</v>
      </c>
      <c r="N11" s="12"/>
      <c r="O11" s="12"/>
      <c r="P11" s="4"/>
    </row>
    <row r="12" spans="1:16" ht="15" customHeight="1" x14ac:dyDescent="0.15">
      <c r="A12" s="47" t="s">
        <v>63</v>
      </c>
      <c r="B12" s="48"/>
      <c r="C12" s="49"/>
      <c r="D12" s="9">
        <v>23</v>
      </c>
      <c r="E12" s="9">
        <v>28</v>
      </c>
      <c r="F12" s="9">
        <v>27</v>
      </c>
      <c r="G12" s="9">
        <v>27</v>
      </c>
      <c r="H12" s="9">
        <v>26</v>
      </c>
      <c r="I12" s="9">
        <v>27</v>
      </c>
      <c r="J12" s="9">
        <v>27</v>
      </c>
      <c r="K12" s="9">
        <v>29</v>
      </c>
      <c r="L12" s="10">
        <v>28</v>
      </c>
      <c r="M12" s="11">
        <v>26</v>
      </c>
      <c r="N12" s="12"/>
      <c r="O12" s="12"/>
      <c r="P12" s="4"/>
    </row>
    <row r="13" spans="1:16" ht="15" customHeight="1" x14ac:dyDescent="0.15">
      <c r="A13" s="47" t="s">
        <v>64</v>
      </c>
      <c r="B13" s="48"/>
      <c r="C13" s="49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9">
        <v>0</v>
      </c>
      <c r="L13" s="10">
        <v>0</v>
      </c>
      <c r="M13" s="11">
        <v>1</v>
      </c>
      <c r="N13" s="12"/>
      <c r="O13" s="12"/>
      <c r="P13" s="4"/>
    </row>
    <row r="14" spans="1:16" ht="15" customHeight="1" x14ac:dyDescent="0.15">
      <c r="A14" s="47" t="s">
        <v>7</v>
      </c>
      <c r="B14" s="48"/>
      <c r="C14" s="49"/>
      <c r="D14" s="13">
        <v>0</v>
      </c>
      <c r="E14" s="13">
        <v>2</v>
      </c>
      <c r="F14" s="13">
        <v>7</v>
      </c>
      <c r="G14" s="13">
        <v>20</v>
      </c>
      <c r="H14" s="13">
        <v>25</v>
      </c>
      <c r="I14" s="13">
        <v>26</v>
      </c>
      <c r="J14" s="13">
        <v>25</v>
      </c>
      <c r="K14" s="9">
        <v>31</v>
      </c>
      <c r="L14" s="10">
        <v>29</v>
      </c>
      <c r="M14" s="11">
        <v>27</v>
      </c>
      <c r="N14" s="12"/>
      <c r="O14" s="12"/>
      <c r="P14" s="4"/>
    </row>
    <row r="15" spans="1:16" ht="15" customHeight="1" x14ac:dyDescent="0.15">
      <c r="A15" s="47" t="s">
        <v>26</v>
      </c>
      <c r="B15" s="48"/>
      <c r="C15" s="49"/>
      <c r="D15" s="13">
        <v>0</v>
      </c>
      <c r="E15" s="13">
        <v>0</v>
      </c>
      <c r="F15" s="13">
        <v>142</v>
      </c>
      <c r="G15" s="13">
        <v>377</v>
      </c>
      <c r="H15" s="13">
        <v>590</v>
      </c>
      <c r="I15" s="13">
        <v>607</v>
      </c>
      <c r="J15" s="13">
        <v>587</v>
      </c>
      <c r="K15" s="9">
        <v>600</v>
      </c>
      <c r="L15" s="10">
        <v>558</v>
      </c>
      <c r="M15" s="11">
        <v>546</v>
      </c>
      <c r="N15" s="12"/>
      <c r="O15" s="12"/>
      <c r="P15" s="4"/>
    </row>
    <row r="16" spans="1:16" ht="15" customHeight="1" thickBot="1" x14ac:dyDescent="0.2">
      <c r="A16" s="54" t="s">
        <v>27</v>
      </c>
      <c r="B16" s="55"/>
      <c r="C16" s="56"/>
      <c r="D16" s="14">
        <v>3037</v>
      </c>
      <c r="E16" s="14">
        <v>3310</v>
      </c>
      <c r="F16" s="14">
        <v>3317</v>
      </c>
      <c r="G16" s="14">
        <v>3244</v>
      </c>
      <c r="H16" s="14">
        <v>3235</v>
      </c>
      <c r="I16" s="14">
        <v>3051</v>
      </c>
      <c r="J16" s="14">
        <v>2853</v>
      </c>
      <c r="K16" s="15">
        <v>2753</v>
      </c>
      <c r="L16" s="16">
        <v>2594</v>
      </c>
      <c r="M16" s="17">
        <v>2384</v>
      </c>
      <c r="N16" s="12"/>
      <c r="O16" s="12"/>
      <c r="P16" s="4"/>
    </row>
    <row r="17" spans="1:16" ht="15" customHeight="1" thickBot="1" x14ac:dyDescent="0.2">
      <c r="A17" s="57" t="s">
        <v>28</v>
      </c>
      <c r="B17" s="58"/>
      <c r="C17" s="59"/>
      <c r="D17" s="18">
        <f t="shared" ref="D17:K17" si="0">SUM(D5:D16)</f>
        <v>45356</v>
      </c>
      <c r="E17" s="18">
        <f t="shared" si="0"/>
        <v>44982</v>
      </c>
      <c r="F17" s="18">
        <f t="shared" si="0"/>
        <v>43980</v>
      </c>
      <c r="G17" s="18">
        <f t="shared" si="0"/>
        <v>42646</v>
      </c>
      <c r="H17" s="18">
        <f t="shared" si="0"/>
        <v>42549</v>
      </c>
      <c r="I17" s="18">
        <f t="shared" si="0"/>
        <v>44537</v>
      </c>
      <c r="J17" s="18">
        <f t="shared" si="0"/>
        <v>44089</v>
      </c>
      <c r="K17" s="19">
        <f t="shared" si="0"/>
        <v>45757</v>
      </c>
      <c r="L17" s="20">
        <f>SUM(L5:L16)</f>
        <v>43167</v>
      </c>
      <c r="M17" s="21">
        <f>SUM(M5:M16)</f>
        <v>39892</v>
      </c>
      <c r="N17" s="22"/>
      <c r="O17" s="22"/>
      <c r="P17" s="4"/>
    </row>
    <row r="18" spans="1:16" ht="15" customHeight="1" thickBot="1" x14ac:dyDescent="0.2">
      <c r="A18" s="60" t="s">
        <v>29</v>
      </c>
      <c r="B18" s="61"/>
      <c r="C18" s="61"/>
      <c r="D18" s="23">
        <v>1121</v>
      </c>
      <c r="E18" s="23">
        <v>1107</v>
      </c>
      <c r="F18" s="23">
        <v>1079</v>
      </c>
      <c r="G18" s="23">
        <v>1046</v>
      </c>
      <c r="H18" s="23">
        <v>1043</v>
      </c>
      <c r="I18" s="23">
        <v>1086</v>
      </c>
      <c r="J18" s="23">
        <v>1072</v>
      </c>
      <c r="K18" s="23">
        <v>1112</v>
      </c>
      <c r="L18" s="23">
        <v>1050</v>
      </c>
      <c r="M18" s="24">
        <v>967</v>
      </c>
      <c r="N18" s="22"/>
      <c r="O18" s="22"/>
      <c r="P18" s="4"/>
    </row>
    <row r="19" spans="1:16" ht="15" customHeight="1" x14ac:dyDescent="0.15"/>
    <row r="38" spans="1:15" ht="17.25" x14ac:dyDescent="0.15">
      <c r="A38" s="25" t="s">
        <v>30</v>
      </c>
      <c r="B38" s="25"/>
    </row>
    <row r="40" spans="1:15" ht="15" thickBot="1" x14ac:dyDescent="0.2">
      <c r="A40" s="3" t="s">
        <v>31</v>
      </c>
      <c r="B40" s="3"/>
      <c r="L40" s="2" t="s">
        <v>15</v>
      </c>
    </row>
    <row r="41" spans="1:15" x14ac:dyDescent="0.15">
      <c r="A41" s="26"/>
      <c r="B41" s="27"/>
      <c r="C41" s="28"/>
      <c r="D41" s="5" t="s">
        <v>16</v>
      </c>
      <c r="E41" s="5" t="s">
        <v>17</v>
      </c>
      <c r="F41" s="5" t="s">
        <v>18</v>
      </c>
      <c r="G41" s="5" t="s">
        <v>19</v>
      </c>
      <c r="H41" s="5" t="s">
        <v>20</v>
      </c>
      <c r="I41" s="5" t="s">
        <v>21</v>
      </c>
      <c r="J41" s="5" t="s">
        <v>22</v>
      </c>
      <c r="K41" s="5" t="s">
        <v>23</v>
      </c>
      <c r="L41" s="6" t="s">
        <v>24</v>
      </c>
      <c r="M41" s="7" t="s">
        <v>61</v>
      </c>
      <c r="N41" s="8"/>
      <c r="O41" s="8"/>
    </row>
    <row r="42" spans="1:15" x14ac:dyDescent="0.15">
      <c r="A42" s="62" t="s">
        <v>32</v>
      </c>
      <c r="B42" s="65" t="s">
        <v>3</v>
      </c>
      <c r="C42" s="66"/>
      <c r="D42" s="9">
        <v>368</v>
      </c>
      <c r="E42" s="9">
        <v>317</v>
      </c>
      <c r="F42" s="9">
        <v>289</v>
      </c>
      <c r="G42" s="9">
        <v>308</v>
      </c>
      <c r="H42" s="9">
        <v>260</v>
      </c>
      <c r="I42" s="9">
        <v>270</v>
      </c>
      <c r="J42" s="9">
        <v>245</v>
      </c>
      <c r="K42" s="9">
        <v>230</v>
      </c>
      <c r="L42" s="10">
        <v>241</v>
      </c>
      <c r="M42" s="11">
        <v>246</v>
      </c>
      <c r="N42" s="12"/>
      <c r="O42" s="12"/>
    </row>
    <row r="43" spans="1:15" x14ac:dyDescent="0.15">
      <c r="A43" s="63"/>
      <c r="B43" s="65" t="s">
        <v>4</v>
      </c>
      <c r="C43" s="66"/>
      <c r="D43" s="9">
        <v>1017</v>
      </c>
      <c r="E43" s="9">
        <v>987</v>
      </c>
      <c r="F43" s="9">
        <v>974</v>
      </c>
      <c r="G43" s="9">
        <v>907</v>
      </c>
      <c r="H43" s="9">
        <v>906</v>
      </c>
      <c r="I43" s="9">
        <v>903</v>
      </c>
      <c r="J43" s="9">
        <v>904</v>
      </c>
      <c r="K43" s="9">
        <v>889</v>
      </c>
      <c r="L43" s="10">
        <v>865</v>
      </c>
      <c r="M43" s="11">
        <v>845</v>
      </c>
      <c r="N43" s="12"/>
      <c r="O43" s="12"/>
    </row>
    <row r="44" spans="1:15" x14ac:dyDescent="0.15">
      <c r="A44" s="63"/>
      <c r="B44" s="65" t="s">
        <v>5</v>
      </c>
      <c r="C44" s="66"/>
      <c r="D44" s="9">
        <v>215</v>
      </c>
      <c r="E44" s="9">
        <v>226</v>
      </c>
      <c r="F44" s="9">
        <v>235</v>
      </c>
      <c r="G44" s="9">
        <v>250</v>
      </c>
      <c r="H44" s="9">
        <v>279</v>
      </c>
      <c r="I44" s="9">
        <v>250</v>
      </c>
      <c r="J44" s="9">
        <v>253</v>
      </c>
      <c r="K44" s="9">
        <v>263</v>
      </c>
      <c r="L44" s="10">
        <v>243</v>
      </c>
      <c r="M44" s="11">
        <v>238</v>
      </c>
      <c r="N44" s="12"/>
      <c r="O44" s="12"/>
    </row>
    <row r="45" spans="1:15" x14ac:dyDescent="0.15">
      <c r="A45" s="63"/>
      <c r="B45" s="65" t="s">
        <v>33</v>
      </c>
      <c r="C45" s="66"/>
      <c r="D45" s="9">
        <v>1347</v>
      </c>
      <c r="E45" s="9">
        <v>1268</v>
      </c>
      <c r="F45" s="9">
        <v>850</v>
      </c>
      <c r="G45" s="9">
        <v>818</v>
      </c>
      <c r="H45" s="9">
        <v>930</v>
      </c>
      <c r="I45" s="9">
        <v>941</v>
      </c>
      <c r="J45" s="9">
        <v>868</v>
      </c>
      <c r="K45" s="9">
        <v>777</v>
      </c>
      <c r="L45" s="10">
        <v>724</v>
      </c>
      <c r="M45" s="11">
        <v>683</v>
      </c>
      <c r="N45" s="12"/>
      <c r="O45" s="12"/>
    </row>
    <row r="46" spans="1:15" x14ac:dyDescent="0.15">
      <c r="A46" s="63"/>
      <c r="B46" s="65" t="s">
        <v>34</v>
      </c>
      <c r="C46" s="66"/>
      <c r="D46" s="9">
        <v>410</v>
      </c>
      <c r="E46" s="9">
        <v>375</v>
      </c>
      <c r="F46" s="9">
        <v>400</v>
      </c>
      <c r="G46" s="9">
        <v>327</v>
      </c>
      <c r="H46" s="9">
        <v>242</v>
      </c>
      <c r="I46" s="9">
        <v>237</v>
      </c>
      <c r="J46" s="9">
        <v>285</v>
      </c>
      <c r="K46" s="9">
        <v>354</v>
      </c>
      <c r="L46" s="10">
        <v>172</v>
      </c>
      <c r="M46" s="11">
        <v>164</v>
      </c>
      <c r="N46" s="12"/>
      <c r="O46" s="12"/>
    </row>
    <row r="47" spans="1:15" x14ac:dyDescent="0.15">
      <c r="A47" s="63"/>
      <c r="B47" s="65" t="s">
        <v>35</v>
      </c>
      <c r="C47" s="66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86</v>
      </c>
      <c r="M47" s="11">
        <v>100</v>
      </c>
      <c r="N47" s="12"/>
      <c r="O47" s="12"/>
    </row>
    <row r="48" spans="1:15" x14ac:dyDescent="0.15">
      <c r="A48" s="63"/>
      <c r="B48" s="65" t="s">
        <v>63</v>
      </c>
      <c r="C48" s="66"/>
      <c r="D48" s="9">
        <v>23</v>
      </c>
      <c r="E48" s="9">
        <v>28</v>
      </c>
      <c r="F48" s="9">
        <v>27</v>
      </c>
      <c r="G48" s="9">
        <v>27</v>
      </c>
      <c r="H48" s="9">
        <v>26</v>
      </c>
      <c r="I48" s="9">
        <v>27</v>
      </c>
      <c r="J48" s="9">
        <v>27</v>
      </c>
      <c r="K48" s="9">
        <v>29</v>
      </c>
      <c r="L48" s="10">
        <v>28</v>
      </c>
      <c r="M48" s="11">
        <v>26</v>
      </c>
      <c r="N48" s="12"/>
      <c r="O48" s="12"/>
    </row>
    <row r="49" spans="1:15" x14ac:dyDescent="0.15">
      <c r="A49" s="63"/>
      <c r="B49" s="65" t="s">
        <v>65</v>
      </c>
      <c r="C49" s="66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1</v>
      </c>
      <c r="N49" s="12"/>
      <c r="O49" s="12"/>
    </row>
    <row r="50" spans="1:15" x14ac:dyDescent="0.15">
      <c r="A50" s="63"/>
      <c r="B50" s="65" t="s">
        <v>6</v>
      </c>
      <c r="C50" s="66"/>
      <c r="D50" s="9">
        <v>0</v>
      </c>
      <c r="E50" s="9">
        <v>0</v>
      </c>
      <c r="F50" s="9">
        <v>142</v>
      </c>
      <c r="G50" s="9">
        <v>377</v>
      </c>
      <c r="H50" s="9">
        <v>590</v>
      </c>
      <c r="I50" s="9">
        <v>607</v>
      </c>
      <c r="J50" s="9">
        <v>587</v>
      </c>
      <c r="K50" s="9">
        <v>600</v>
      </c>
      <c r="L50" s="10">
        <v>558</v>
      </c>
      <c r="M50" s="11">
        <v>546</v>
      </c>
      <c r="N50" s="12"/>
      <c r="O50" s="12"/>
    </row>
    <row r="51" spans="1:15" x14ac:dyDescent="0.15">
      <c r="A51" s="63"/>
      <c r="B51" s="67" t="s">
        <v>7</v>
      </c>
      <c r="C51" s="68"/>
      <c r="D51" s="9">
        <v>0</v>
      </c>
      <c r="E51" s="9">
        <v>2</v>
      </c>
      <c r="F51" s="9">
        <v>7</v>
      </c>
      <c r="G51" s="9">
        <v>20</v>
      </c>
      <c r="H51" s="9">
        <v>25</v>
      </c>
      <c r="I51" s="9">
        <v>26</v>
      </c>
      <c r="J51" s="9">
        <v>25</v>
      </c>
      <c r="K51" s="9">
        <v>31</v>
      </c>
      <c r="L51" s="10">
        <v>29</v>
      </c>
      <c r="M51" s="11">
        <v>27</v>
      </c>
      <c r="N51" s="12"/>
      <c r="O51" s="12"/>
    </row>
    <row r="52" spans="1:15" x14ac:dyDescent="0.15">
      <c r="A52" s="63"/>
      <c r="B52" s="65" t="s">
        <v>36</v>
      </c>
      <c r="C52" s="66"/>
      <c r="D52" s="9">
        <v>0</v>
      </c>
      <c r="E52" s="9">
        <v>0</v>
      </c>
      <c r="F52" s="9">
        <v>12</v>
      </c>
      <c r="G52" s="9">
        <v>21</v>
      </c>
      <c r="H52" s="9">
        <v>16</v>
      </c>
      <c r="I52" s="9">
        <v>8.6</v>
      </c>
      <c r="J52" s="9">
        <v>1.65</v>
      </c>
      <c r="K52" s="9">
        <v>0</v>
      </c>
      <c r="L52" s="10">
        <v>0</v>
      </c>
      <c r="M52" s="11">
        <v>0</v>
      </c>
      <c r="N52" s="12"/>
      <c r="O52" s="12"/>
    </row>
    <row r="53" spans="1:15" x14ac:dyDescent="0.15">
      <c r="A53" s="63"/>
      <c r="B53" s="65" t="s">
        <v>66</v>
      </c>
      <c r="C53" s="66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0">
        <v>0</v>
      </c>
      <c r="M53" s="11">
        <v>691</v>
      </c>
      <c r="N53" s="12"/>
      <c r="O53" s="12"/>
    </row>
    <row r="54" spans="1:15" x14ac:dyDescent="0.15">
      <c r="A54" s="63"/>
      <c r="B54" s="65" t="s">
        <v>12</v>
      </c>
      <c r="C54" s="66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0">
        <v>0</v>
      </c>
      <c r="M54" s="11">
        <v>96</v>
      </c>
      <c r="N54" s="12"/>
      <c r="O54" s="12"/>
    </row>
    <row r="55" spans="1:15" x14ac:dyDescent="0.15">
      <c r="A55" s="63"/>
      <c r="B55" s="65" t="s">
        <v>67</v>
      </c>
      <c r="C55" s="66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0">
        <v>0</v>
      </c>
      <c r="M55" s="11">
        <v>196</v>
      </c>
      <c r="N55" s="12"/>
      <c r="O55" s="12"/>
    </row>
    <row r="56" spans="1:15" x14ac:dyDescent="0.15">
      <c r="A56" s="64"/>
      <c r="B56" s="69" t="s">
        <v>37</v>
      </c>
      <c r="C56" s="70"/>
      <c r="D56" s="29">
        <f>SUM(D42:D51)</f>
        <v>3380</v>
      </c>
      <c r="E56" s="29">
        <f>SUM(E42:E51)</f>
        <v>3203</v>
      </c>
      <c r="F56" s="29">
        <f t="shared" ref="F56:K56" si="1">SUM(F42:F52)</f>
        <v>2936</v>
      </c>
      <c r="G56" s="29">
        <f t="shared" si="1"/>
        <v>3055</v>
      </c>
      <c r="H56" s="29">
        <f t="shared" si="1"/>
        <v>3274</v>
      </c>
      <c r="I56" s="29">
        <f t="shared" si="1"/>
        <v>3269.6</v>
      </c>
      <c r="J56" s="29">
        <f t="shared" si="1"/>
        <v>3195.65</v>
      </c>
      <c r="K56" s="29">
        <f t="shared" si="1"/>
        <v>3173</v>
      </c>
      <c r="L56" s="30">
        <f>SUM(L42:L52)</f>
        <v>2946</v>
      </c>
      <c r="M56" s="31">
        <f>SUM(M42:M55)</f>
        <v>3859</v>
      </c>
      <c r="N56" s="12"/>
      <c r="O56" s="12"/>
    </row>
    <row r="57" spans="1:15" x14ac:dyDescent="0.15">
      <c r="A57" s="85" t="s">
        <v>38</v>
      </c>
      <c r="B57" s="88" t="s">
        <v>8</v>
      </c>
      <c r="C57" s="66"/>
      <c r="D57" s="9">
        <v>453</v>
      </c>
      <c r="E57" s="9">
        <v>520</v>
      </c>
      <c r="F57" s="9">
        <v>534</v>
      </c>
      <c r="G57" s="9">
        <v>575</v>
      </c>
      <c r="H57" s="9">
        <v>569</v>
      </c>
      <c r="I57" s="9">
        <v>563</v>
      </c>
      <c r="J57" s="9">
        <v>543</v>
      </c>
      <c r="K57" s="9">
        <v>571</v>
      </c>
      <c r="L57" s="10">
        <v>577</v>
      </c>
      <c r="M57" s="11">
        <v>530</v>
      </c>
      <c r="N57" s="12"/>
      <c r="O57" s="12"/>
    </row>
    <row r="58" spans="1:15" x14ac:dyDescent="0.15">
      <c r="A58" s="86"/>
      <c r="B58" s="88" t="s">
        <v>9</v>
      </c>
      <c r="C58" s="66"/>
      <c r="D58" s="9">
        <v>1817</v>
      </c>
      <c r="E58" s="9">
        <v>1928</v>
      </c>
      <c r="F58" s="9">
        <v>1892</v>
      </c>
      <c r="G58" s="9">
        <v>1667</v>
      </c>
      <c r="H58" s="9">
        <v>1676</v>
      </c>
      <c r="I58" s="9">
        <v>1522</v>
      </c>
      <c r="J58" s="9">
        <v>1396</v>
      </c>
      <c r="K58" s="9">
        <v>1323</v>
      </c>
      <c r="L58" s="10">
        <v>1209</v>
      </c>
      <c r="M58" s="11">
        <v>1123</v>
      </c>
      <c r="N58" s="12"/>
      <c r="O58" s="12"/>
    </row>
    <row r="59" spans="1:15" x14ac:dyDescent="0.15">
      <c r="A59" s="86"/>
      <c r="B59" s="89" t="s">
        <v>10</v>
      </c>
      <c r="C59" s="72"/>
      <c r="D59" s="9">
        <v>751</v>
      </c>
      <c r="E59" s="9">
        <v>812</v>
      </c>
      <c r="F59" s="9">
        <v>853</v>
      </c>
      <c r="G59" s="9">
        <v>961</v>
      </c>
      <c r="H59" s="9">
        <v>946</v>
      </c>
      <c r="I59" s="9">
        <v>919</v>
      </c>
      <c r="J59" s="9">
        <v>868</v>
      </c>
      <c r="K59" s="9">
        <v>817</v>
      </c>
      <c r="L59" s="10">
        <v>768</v>
      </c>
      <c r="M59" s="11">
        <v>691</v>
      </c>
      <c r="N59" s="12"/>
      <c r="O59" s="12"/>
    </row>
    <row r="60" spans="1:15" x14ac:dyDescent="0.15">
      <c r="A60" s="86"/>
      <c r="B60" s="89" t="s">
        <v>11</v>
      </c>
      <c r="C60" s="72"/>
      <c r="D60" s="9">
        <v>16</v>
      </c>
      <c r="E60" s="9">
        <v>31</v>
      </c>
      <c r="F60" s="9">
        <v>30</v>
      </c>
      <c r="G60" s="9">
        <v>32</v>
      </c>
      <c r="H60" s="9">
        <v>34</v>
      </c>
      <c r="I60" s="9">
        <v>38</v>
      </c>
      <c r="J60" s="9">
        <v>34</v>
      </c>
      <c r="K60" s="9">
        <v>34</v>
      </c>
      <c r="L60" s="10">
        <v>24</v>
      </c>
      <c r="M60" s="11">
        <v>32</v>
      </c>
      <c r="N60" s="12"/>
      <c r="O60" s="12"/>
    </row>
    <row r="61" spans="1:15" x14ac:dyDescent="0.15">
      <c r="A61" s="86"/>
      <c r="B61" s="71" t="s">
        <v>39</v>
      </c>
      <c r="C61" s="72"/>
      <c r="D61" s="9">
        <v>0</v>
      </c>
      <c r="E61" s="9">
        <v>19</v>
      </c>
      <c r="F61" s="9">
        <v>8</v>
      </c>
      <c r="G61" s="9">
        <v>9</v>
      </c>
      <c r="H61" s="9">
        <v>10</v>
      </c>
      <c r="I61" s="9">
        <v>9</v>
      </c>
      <c r="J61" s="9">
        <v>12</v>
      </c>
      <c r="K61" s="9">
        <v>8</v>
      </c>
      <c r="L61" s="10">
        <v>16</v>
      </c>
      <c r="M61" s="11">
        <v>8</v>
      </c>
      <c r="N61" s="12"/>
      <c r="O61" s="12"/>
    </row>
    <row r="62" spans="1:15" x14ac:dyDescent="0.15">
      <c r="A62" s="87"/>
      <c r="B62" s="73" t="s">
        <v>37</v>
      </c>
      <c r="C62" s="74"/>
      <c r="D62" s="32">
        <f t="shared" ref="D62:J62" si="2">SUM(D57:D61)</f>
        <v>3037</v>
      </c>
      <c r="E62" s="32">
        <f t="shared" si="2"/>
        <v>3310</v>
      </c>
      <c r="F62" s="32">
        <f t="shared" si="2"/>
        <v>3317</v>
      </c>
      <c r="G62" s="32">
        <f t="shared" si="2"/>
        <v>3244</v>
      </c>
      <c r="H62" s="32">
        <f t="shared" si="2"/>
        <v>3235</v>
      </c>
      <c r="I62" s="32">
        <f t="shared" si="2"/>
        <v>3051</v>
      </c>
      <c r="J62" s="32">
        <f t="shared" si="2"/>
        <v>2853</v>
      </c>
      <c r="K62" s="29">
        <f>SUM(K57:K61)</f>
        <v>2753</v>
      </c>
      <c r="L62" s="30">
        <f>SUM(L57:L61)</f>
        <v>2594</v>
      </c>
      <c r="M62" s="31">
        <f>SUM(M57:M61)</f>
        <v>2384</v>
      </c>
      <c r="N62" s="12"/>
      <c r="O62" s="12"/>
    </row>
    <row r="63" spans="1:15" ht="14.25" thickBot="1" x14ac:dyDescent="0.2">
      <c r="A63" s="75" t="s">
        <v>40</v>
      </c>
      <c r="B63" s="76"/>
      <c r="C63" s="77"/>
      <c r="D63" s="33">
        <f t="shared" ref="D63:J63" si="3">D56+D62</f>
        <v>6417</v>
      </c>
      <c r="E63" s="33">
        <f t="shared" si="3"/>
        <v>6513</v>
      </c>
      <c r="F63" s="33">
        <f t="shared" si="3"/>
        <v>6253</v>
      </c>
      <c r="G63" s="33">
        <f t="shared" si="3"/>
        <v>6299</v>
      </c>
      <c r="H63" s="33">
        <f t="shared" si="3"/>
        <v>6509</v>
      </c>
      <c r="I63" s="33">
        <f t="shared" si="3"/>
        <v>6320.6</v>
      </c>
      <c r="J63" s="33">
        <f t="shared" si="3"/>
        <v>6048.65</v>
      </c>
      <c r="K63" s="34">
        <f>K56+K62</f>
        <v>5926</v>
      </c>
      <c r="L63" s="35">
        <f>L56+L62</f>
        <v>5540</v>
      </c>
      <c r="M63" s="36">
        <f>M56+M62</f>
        <v>6243</v>
      </c>
      <c r="N63" s="22"/>
      <c r="O63" s="22"/>
    </row>
    <row r="65" spans="1:15" ht="15" thickBot="1" x14ac:dyDescent="0.2">
      <c r="A65" s="3" t="s">
        <v>41</v>
      </c>
      <c r="B65" s="3"/>
    </row>
    <row r="66" spans="1:15" x14ac:dyDescent="0.15">
      <c r="A66" s="51"/>
      <c r="B66" s="52"/>
      <c r="C66" s="53"/>
      <c r="D66" s="5" t="str">
        <f t="shared" ref="D66:M66" si="4">D41</f>
        <v>H18年度</v>
      </c>
      <c r="E66" s="5" t="str">
        <f t="shared" si="4"/>
        <v>H19年度</v>
      </c>
      <c r="F66" s="5" t="str">
        <f t="shared" si="4"/>
        <v>H20年度</v>
      </c>
      <c r="G66" s="5" t="str">
        <f t="shared" si="4"/>
        <v>H21年度</v>
      </c>
      <c r="H66" s="5" t="str">
        <f t="shared" si="4"/>
        <v>H22年度</v>
      </c>
      <c r="I66" s="5" t="str">
        <f t="shared" si="4"/>
        <v>H23年度</v>
      </c>
      <c r="J66" s="5" t="str">
        <f t="shared" si="4"/>
        <v>H24年度</v>
      </c>
      <c r="K66" s="5" t="str">
        <f t="shared" si="4"/>
        <v>H25年度</v>
      </c>
      <c r="L66" s="5" t="str">
        <f t="shared" si="4"/>
        <v>H26年度</v>
      </c>
      <c r="M66" s="7" t="str">
        <f t="shared" si="4"/>
        <v>H27年度</v>
      </c>
      <c r="N66" s="8"/>
      <c r="O66" s="8"/>
    </row>
    <row r="67" spans="1:15" ht="27" customHeight="1" x14ac:dyDescent="0.15">
      <c r="A67" s="78" t="s">
        <v>42</v>
      </c>
      <c r="B67" s="79"/>
      <c r="C67" s="80"/>
      <c r="D67" s="37">
        <f t="shared" ref="D67:M67" si="5">D17</f>
        <v>45356</v>
      </c>
      <c r="E67" s="37">
        <f t="shared" si="5"/>
        <v>44982</v>
      </c>
      <c r="F67" s="37">
        <f t="shared" si="5"/>
        <v>43980</v>
      </c>
      <c r="G67" s="37">
        <f t="shared" si="5"/>
        <v>42646</v>
      </c>
      <c r="H67" s="37">
        <f t="shared" si="5"/>
        <v>42549</v>
      </c>
      <c r="I67" s="37">
        <f t="shared" si="5"/>
        <v>44537</v>
      </c>
      <c r="J67" s="37">
        <f t="shared" si="5"/>
        <v>44089</v>
      </c>
      <c r="K67" s="37">
        <f t="shared" si="5"/>
        <v>45757</v>
      </c>
      <c r="L67" s="37">
        <f t="shared" si="5"/>
        <v>43167</v>
      </c>
      <c r="M67" s="38">
        <f t="shared" si="5"/>
        <v>39892</v>
      </c>
      <c r="N67" s="39"/>
      <c r="O67" s="39"/>
    </row>
    <row r="68" spans="1:15" ht="27" customHeight="1" x14ac:dyDescent="0.15">
      <c r="A68" s="81" t="s">
        <v>43</v>
      </c>
      <c r="B68" s="80"/>
      <c r="C68" s="82"/>
      <c r="D68" s="37">
        <f>D63</f>
        <v>6417</v>
      </c>
      <c r="E68" s="37">
        <f t="shared" ref="E68:M68" si="6">E63</f>
        <v>6513</v>
      </c>
      <c r="F68" s="37">
        <f t="shared" si="6"/>
        <v>6253</v>
      </c>
      <c r="G68" s="37">
        <f t="shared" si="6"/>
        <v>6299</v>
      </c>
      <c r="H68" s="37">
        <f t="shared" si="6"/>
        <v>6509</v>
      </c>
      <c r="I68" s="37">
        <f t="shared" si="6"/>
        <v>6320.6</v>
      </c>
      <c r="J68" s="37">
        <f t="shared" si="6"/>
        <v>6048.65</v>
      </c>
      <c r="K68" s="37">
        <f t="shared" si="6"/>
        <v>5926</v>
      </c>
      <c r="L68" s="37">
        <f t="shared" si="6"/>
        <v>5540</v>
      </c>
      <c r="M68" s="38">
        <f t="shared" si="6"/>
        <v>6243</v>
      </c>
      <c r="N68" s="39"/>
      <c r="O68" s="39"/>
    </row>
    <row r="69" spans="1:15" ht="14.25" thickBot="1" x14ac:dyDescent="0.2">
      <c r="A69" s="90" t="s">
        <v>44</v>
      </c>
      <c r="B69" s="91"/>
      <c r="C69" s="92"/>
      <c r="D69" s="40">
        <f t="shared" ref="D69:L69" si="7">ROUND(D68/D67,3)</f>
        <v>0.14099999999999999</v>
      </c>
      <c r="E69" s="40">
        <f t="shared" si="7"/>
        <v>0.14499999999999999</v>
      </c>
      <c r="F69" s="40">
        <f t="shared" si="7"/>
        <v>0.14199999999999999</v>
      </c>
      <c r="G69" s="40">
        <f t="shared" si="7"/>
        <v>0.14799999999999999</v>
      </c>
      <c r="H69" s="40">
        <f t="shared" si="7"/>
        <v>0.153</v>
      </c>
      <c r="I69" s="40">
        <f>ROUND(I68/I67,3)</f>
        <v>0.14199999999999999</v>
      </c>
      <c r="J69" s="40">
        <f t="shared" si="7"/>
        <v>0.13700000000000001</v>
      </c>
      <c r="K69" s="40">
        <f t="shared" si="7"/>
        <v>0.13</v>
      </c>
      <c r="L69" s="40">
        <f t="shared" si="7"/>
        <v>0.128</v>
      </c>
      <c r="M69" s="41">
        <f>ROUND(M68/M67,3)</f>
        <v>0.156</v>
      </c>
      <c r="N69" s="42"/>
      <c r="O69" s="42"/>
    </row>
    <row r="125" spans="1:15" ht="14.25" x14ac:dyDescent="0.15">
      <c r="A125" s="3" t="s">
        <v>45</v>
      </c>
      <c r="G125" s="43"/>
      <c r="H125" s="43"/>
    </row>
    <row r="126" spans="1:15" ht="14.25" thickBot="1" x14ac:dyDescent="0.2">
      <c r="A126" s="2" t="s">
        <v>46</v>
      </c>
      <c r="G126" s="43"/>
      <c r="H126" s="43"/>
    </row>
    <row r="127" spans="1:15" ht="27.75" customHeight="1" x14ac:dyDescent="0.15">
      <c r="A127" s="93"/>
      <c r="B127" s="94"/>
      <c r="C127" s="95" t="s">
        <v>45</v>
      </c>
      <c r="D127" s="94"/>
      <c r="E127" s="95" t="s">
        <v>14</v>
      </c>
      <c r="F127" s="94"/>
      <c r="G127" s="83" t="s">
        <v>47</v>
      </c>
      <c r="H127" s="106"/>
      <c r="I127" s="107" t="s">
        <v>48</v>
      </c>
      <c r="J127" s="107"/>
      <c r="K127" s="83" t="s">
        <v>49</v>
      </c>
      <c r="L127" s="84"/>
      <c r="M127" s="83" t="s">
        <v>50</v>
      </c>
      <c r="N127" s="96"/>
      <c r="O127" s="44"/>
    </row>
    <row r="128" spans="1:15" x14ac:dyDescent="0.15">
      <c r="A128" s="97"/>
      <c r="B128" s="98"/>
      <c r="C128" s="99" t="s">
        <v>68</v>
      </c>
      <c r="D128" s="100"/>
      <c r="E128" s="99" t="s">
        <v>15</v>
      </c>
      <c r="F128" s="100"/>
      <c r="G128" s="99" t="s">
        <v>51</v>
      </c>
      <c r="H128" s="100"/>
      <c r="I128" s="101" t="s">
        <v>51</v>
      </c>
      <c r="J128" s="101"/>
      <c r="K128" s="99" t="s">
        <v>68</v>
      </c>
      <c r="L128" s="102"/>
      <c r="M128" s="99" t="s">
        <v>52</v>
      </c>
      <c r="N128" s="103"/>
      <c r="O128" s="45"/>
    </row>
    <row r="129" spans="1:18" x14ac:dyDescent="0.15">
      <c r="A129" s="108" t="s">
        <v>53</v>
      </c>
      <c r="B129" s="109"/>
      <c r="C129" s="104">
        <v>1178898</v>
      </c>
      <c r="D129" s="110"/>
      <c r="E129" s="104">
        <v>42319</v>
      </c>
      <c r="F129" s="110"/>
      <c r="G129" s="104">
        <f>ROUND(C129/E129,3)*1000</f>
        <v>27857</v>
      </c>
      <c r="H129" s="110"/>
      <c r="I129" s="104">
        <f>ROUND(C129/M129,3)*1000</f>
        <v>10634</v>
      </c>
      <c r="J129" s="110"/>
      <c r="K129" s="104">
        <f>ROUND(Q129,-3)/1000</f>
        <v>33393622</v>
      </c>
      <c r="L129" s="110"/>
      <c r="M129" s="104">
        <v>110860</v>
      </c>
      <c r="N129" s="105"/>
      <c r="O129" s="46"/>
      <c r="Q129" s="104">
        <v>33393621824</v>
      </c>
      <c r="R129" s="110"/>
    </row>
    <row r="130" spans="1:18" x14ac:dyDescent="0.15">
      <c r="A130" s="108" t="s">
        <v>54</v>
      </c>
      <c r="B130" s="109"/>
      <c r="C130" s="104">
        <v>1205194</v>
      </c>
      <c r="D130" s="110"/>
      <c r="E130" s="104">
        <v>41672</v>
      </c>
      <c r="F130" s="110"/>
      <c r="G130" s="104">
        <f t="shared" ref="G130:G137" si="8">ROUND(C130/E130,3)*1000</f>
        <v>28921</v>
      </c>
      <c r="H130" s="110"/>
      <c r="I130" s="104">
        <f t="shared" ref="I130:I137" si="9">ROUND(C130/M130,3)*1000</f>
        <v>10827</v>
      </c>
      <c r="J130" s="110"/>
      <c r="K130" s="104">
        <f t="shared" ref="K130:K131" si="10">ROUND(Q130,-3)/1000</f>
        <v>34705745</v>
      </c>
      <c r="L130" s="110"/>
      <c r="M130" s="104">
        <v>111310</v>
      </c>
      <c r="N130" s="105"/>
      <c r="O130" s="46"/>
      <c r="Q130" s="104">
        <v>34705744685</v>
      </c>
      <c r="R130" s="110"/>
    </row>
    <row r="131" spans="1:18" x14ac:dyDescent="0.15">
      <c r="A131" s="108" t="s">
        <v>55</v>
      </c>
      <c r="B131" s="109"/>
      <c r="C131" s="104">
        <v>1205566</v>
      </c>
      <c r="D131" s="110"/>
      <c r="E131" s="104">
        <v>40663</v>
      </c>
      <c r="F131" s="110"/>
      <c r="G131" s="104">
        <f t="shared" si="8"/>
        <v>29648</v>
      </c>
      <c r="H131" s="110"/>
      <c r="I131" s="104">
        <f t="shared" si="9"/>
        <v>10792</v>
      </c>
      <c r="J131" s="110"/>
      <c r="K131" s="104">
        <f t="shared" si="10"/>
        <v>35126618</v>
      </c>
      <c r="L131" s="110"/>
      <c r="M131" s="104">
        <v>111710</v>
      </c>
      <c r="N131" s="105"/>
      <c r="O131" s="46"/>
      <c r="Q131" s="104">
        <v>35126617605</v>
      </c>
      <c r="R131" s="110"/>
    </row>
    <row r="132" spans="1:18" x14ac:dyDescent="0.15">
      <c r="A132" s="108" t="s">
        <v>56</v>
      </c>
      <c r="B132" s="109"/>
      <c r="C132" s="104">
        <v>1213753</v>
      </c>
      <c r="D132" s="110"/>
      <c r="E132" s="104">
        <v>39402</v>
      </c>
      <c r="F132" s="110"/>
      <c r="G132" s="104">
        <f t="shared" si="8"/>
        <v>30804</v>
      </c>
      <c r="H132" s="110"/>
      <c r="I132" s="104">
        <f t="shared" si="9"/>
        <v>10861</v>
      </c>
      <c r="J132" s="110"/>
      <c r="K132" s="104">
        <f>ROUND(Q132,-3)/1000</f>
        <v>38831729</v>
      </c>
      <c r="L132" s="110"/>
      <c r="M132" s="104">
        <v>111751</v>
      </c>
      <c r="N132" s="105"/>
      <c r="O132" s="46"/>
      <c r="Q132" s="104">
        <v>38831729294</v>
      </c>
      <c r="R132" s="110"/>
    </row>
    <row r="133" spans="1:18" x14ac:dyDescent="0.15">
      <c r="A133" s="108" t="s">
        <v>57</v>
      </c>
      <c r="B133" s="109"/>
      <c r="C133" s="104">
        <v>1159842</v>
      </c>
      <c r="D133" s="110"/>
      <c r="E133" s="104">
        <v>39314</v>
      </c>
      <c r="F133" s="110"/>
      <c r="G133" s="104">
        <f t="shared" si="8"/>
        <v>29502</v>
      </c>
      <c r="H133" s="110"/>
      <c r="I133" s="104">
        <f t="shared" si="9"/>
        <v>10374</v>
      </c>
      <c r="J133" s="110"/>
      <c r="K133" s="104">
        <f t="shared" ref="K133:K134" si="11">ROUND(Q133,-3)/1000</f>
        <v>39437470</v>
      </c>
      <c r="L133" s="110"/>
      <c r="M133" s="104">
        <v>111799</v>
      </c>
      <c r="N133" s="105"/>
      <c r="O133" s="46"/>
      <c r="Q133" s="104">
        <v>39437470049</v>
      </c>
      <c r="R133" s="110"/>
    </row>
    <row r="134" spans="1:18" x14ac:dyDescent="0.15">
      <c r="A134" s="108" t="s">
        <v>58</v>
      </c>
      <c r="B134" s="109"/>
      <c r="C134" s="104">
        <v>1179720</v>
      </c>
      <c r="D134" s="110"/>
      <c r="E134" s="104">
        <v>41486</v>
      </c>
      <c r="F134" s="110"/>
      <c r="G134" s="104">
        <f t="shared" si="8"/>
        <v>28437</v>
      </c>
      <c r="H134" s="110"/>
      <c r="I134" s="104">
        <f t="shared" si="9"/>
        <v>10496</v>
      </c>
      <c r="J134" s="110"/>
      <c r="K134" s="104">
        <f t="shared" si="11"/>
        <v>38587460</v>
      </c>
      <c r="L134" s="110"/>
      <c r="M134" s="104">
        <v>112400</v>
      </c>
      <c r="N134" s="105"/>
      <c r="O134" s="46"/>
      <c r="Q134" s="104">
        <v>38587459785</v>
      </c>
      <c r="R134" s="110"/>
    </row>
    <row r="135" spans="1:18" x14ac:dyDescent="0.15">
      <c r="A135" s="108" t="s">
        <v>59</v>
      </c>
      <c r="B135" s="109"/>
      <c r="C135" s="104">
        <v>1227344</v>
      </c>
      <c r="D135" s="110"/>
      <c r="E135" s="104">
        <v>41236</v>
      </c>
      <c r="F135" s="110"/>
      <c r="G135" s="104">
        <f t="shared" si="8"/>
        <v>29764</v>
      </c>
      <c r="H135" s="110"/>
      <c r="I135" s="104">
        <f t="shared" si="9"/>
        <v>10897</v>
      </c>
      <c r="J135" s="110"/>
      <c r="K135" s="104">
        <f>ROUND(Q135,-3)/1000</f>
        <v>37880136</v>
      </c>
      <c r="L135" s="110"/>
      <c r="M135" s="104">
        <v>112632</v>
      </c>
      <c r="N135" s="105"/>
      <c r="O135" s="46"/>
      <c r="Q135" s="104">
        <v>37880136344</v>
      </c>
      <c r="R135" s="110"/>
    </row>
    <row r="136" spans="1:18" x14ac:dyDescent="0.15">
      <c r="A136" s="108" t="s">
        <v>60</v>
      </c>
      <c r="B136" s="109"/>
      <c r="C136" s="104">
        <v>1257368</v>
      </c>
      <c r="D136" s="110"/>
      <c r="E136" s="104">
        <v>43147</v>
      </c>
      <c r="F136" s="110"/>
      <c r="G136" s="104">
        <f t="shared" si="8"/>
        <v>29141</v>
      </c>
      <c r="H136" s="110"/>
      <c r="I136" s="104">
        <f t="shared" si="9"/>
        <v>11158</v>
      </c>
      <c r="J136" s="110"/>
      <c r="K136" s="104">
        <f t="shared" ref="K136:K137" si="12">ROUND(Q136,-3)/1000</f>
        <v>41137642</v>
      </c>
      <c r="L136" s="110"/>
      <c r="M136" s="104">
        <v>112691</v>
      </c>
      <c r="N136" s="105"/>
      <c r="O136" s="46"/>
      <c r="Q136" s="104">
        <v>41137641975</v>
      </c>
      <c r="R136" s="118"/>
    </row>
    <row r="137" spans="1:18" x14ac:dyDescent="0.15">
      <c r="A137" s="108" t="s">
        <v>24</v>
      </c>
      <c r="B137" s="109"/>
      <c r="C137" s="104">
        <v>1269047</v>
      </c>
      <c r="D137" s="110"/>
      <c r="E137" s="104">
        <v>40573</v>
      </c>
      <c r="F137" s="110"/>
      <c r="G137" s="104">
        <f t="shared" si="8"/>
        <v>31278</v>
      </c>
      <c r="H137" s="110"/>
      <c r="I137" s="104">
        <f t="shared" si="9"/>
        <v>11268</v>
      </c>
      <c r="J137" s="110"/>
      <c r="K137" s="104">
        <f t="shared" si="12"/>
        <v>41750920</v>
      </c>
      <c r="L137" s="110"/>
      <c r="M137" s="104">
        <v>112622</v>
      </c>
      <c r="N137" s="105"/>
      <c r="O137" s="46"/>
      <c r="Q137" s="104">
        <v>41750919580</v>
      </c>
      <c r="R137" s="118"/>
    </row>
    <row r="138" spans="1:18" ht="14.25" thickBot="1" x14ac:dyDescent="0.2">
      <c r="A138" s="112" t="s">
        <v>61</v>
      </c>
      <c r="B138" s="113"/>
      <c r="C138" s="114">
        <v>1454395</v>
      </c>
      <c r="D138" s="115"/>
      <c r="E138" s="114">
        <v>37508</v>
      </c>
      <c r="F138" s="115"/>
      <c r="G138" s="114">
        <f t="shared" ref="G138" si="13">ROUND(C138/E138,3)*1000</f>
        <v>38776</v>
      </c>
      <c r="H138" s="115"/>
      <c r="I138" s="114">
        <f t="shared" ref="I138" si="14">ROUND(C138/M138,3)*1000</f>
        <v>12910</v>
      </c>
      <c r="J138" s="115"/>
      <c r="K138" s="114">
        <f>ROUND(Q138,-3)/1000</f>
        <v>41657653</v>
      </c>
      <c r="L138" s="115"/>
      <c r="M138" s="116">
        <v>112660</v>
      </c>
      <c r="N138" s="117"/>
      <c r="O138" s="46"/>
      <c r="Q138" s="119">
        <v>41657653318</v>
      </c>
      <c r="R138" s="119"/>
    </row>
    <row r="140" spans="1:18" x14ac:dyDescent="0.15">
      <c r="K140" s="111"/>
      <c r="L140" s="111"/>
    </row>
  </sheetData>
  <mergeCells count="139">
    <mergeCell ref="Q135:R135"/>
    <mergeCell ref="Q136:R136"/>
    <mergeCell ref="Q137:R137"/>
    <mergeCell ref="Q138:R138"/>
    <mergeCell ref="Q129:R129"/>
    <mergeCell ref="Q130:R130"/>
    <mergeCell ref="Q131:R131"/>
    <mergeCell ref="Q132:R132"/>
    <mergeCell ref="Q133:R133"/>
    <mergeCell ref="Q134:R134"/>
    <mergeCell ref="K140:L140"/>
    <mergeCell ref="A13:C13"/>
    <mergeCell ref="B49:C49"/>
    <mergeCell ref="B53:C53"/>
    <mergeCell ref="B54:C54"/>
    <mergeCell ref="B55:C55"/>
    <mergeCell ref="M137:N137"/>
    <mergeCell ref="A138:B138"/>
    <mergeCell ref="C138:D138"/>
    <mergeCell ref="E138:F138"/>
    <mergeCell ref="G138:H138"/>
    <mergeCell ref="I138:J138"/>
    <mergeCell ref="K138:L138"/>
    <mergeCell ref="M138:N138"/>
    <mergeCell ref="A137:B137"/>
    <mergeCell ref="C137:D137"/>
    <mergeCell ref="E137:F137"/>
    <mergeCell ref="G137:H137"/>
    <mergeCell ref="I137:J137"/>
    <mergeCell ref="K137:L137"/>
    <mergeCell ref="M135:N135"/>
    <mergeCell ref="A136:B136"/>
    <mergeCell ref="C136:D136"/>
    <mergeCell ref="E136:F136"/>
    <mergeCell ref="G136:H136"/>
    <mergeCell ref="I136:J136"/>
    <mergeCell ref="K136:L136"/>
    <mergeCell ref="M136:N136"/>
    <mergeCell ref="A135:B135"/>
    <mergeCell ref="C135:D135"/>
    <mergeCell ref="E135:F135"/>
    <mergeCell ref="G135:H135"/>
    <mergeCell ref="I135:J135"/>
    <mergeCell ref="K135:L135"/>
    <mergeCell ref="M133:N133"/>
    <mergeCell ref="A134:B134"/>
    <mergeCell ref="C134:D134"/>
    <mergeCell ref="E134:F134"/>
    <mergeCell ref="G134:H134"/>
    <mergeCell ref="I134:J134"/>
    <mergeCell ref="K134:L134"/>
    <mergeCell ref="M134:N134"/>
    <mergeCell ref="A133:B133"/>
    <mergeCell ref="C133:D133"/>
    <mergeCell ref="E133:F133"/>
    <mergeCell ref="G133:H133"/>
    <mergeCell ref="I133:J133"/>
    <mergeCell ref="K133:L133"/>
    <mergeCell ref="M131:N131"/>
    <mergeCell ref="A132:B132"/>
    <mergeCell ref="C132:D132"/>
    <mergeCell ref="E132:F132"/>
    <mergeCell ref="G132:H132"/>
    <mergeCell ref="I132:J132"/>
    <mergeCell ref="K132:L132"/>
    <mergeCell ref="M132:N132"/>
    <mergeCell ref="A131:B131"/>
    <mergeCell ref="C131:D131"/>
    <mergeCell ref="E131:F131"/>
    <mergeCell ref="G131:H131"/>
    <mergeCell ref="I131:J131"/>
    <mergeCell ref="K131:L131"/>
    <mergeCell ref="A130:B130"/>
    <mergeCell ref="C130:D130"/>
    <mergeCell ref="E130:F130"/>
    <mergeCell ref="G130:H130"/>
    <mergeCell ref="I130:J130"/>
    <mergeCell ref="K130:L130"/>
    <mergeCell ref="M130:N130"/>
    <mergeCell ref="A129:B129"/>
    <mergeCell ref="C129:D129"/>
    <mergeCell ref="E129:F129"/>
    <mergeCell ref="G129:H129"/>
    <mergeCell ref="I129:J129"/>
    <mergeCell ref="K129:L129"/>
    <mergeCell ref="M127:N127"/>
    <mergeCell ref="A128:B128"/>
    <mergeCell ref="C128:D128"/>
    <mergeCell ref="E128:F128"/>
    <mergeCell ref="G128:H128"/>
    <mergeCell ref="I128:J128"/>
    <mergeCell ref="K128:L128"/>
    <mergeCell ref="M128:N128"/>
    <mergeCell ref="M129:N129"/>
    <mergeCell ref="G127:H127"/>
    <mergeCell ref="I127:J127"/>
    <mergeCell ref="B61:C61"/>
    <mergeCell ref="B62:C62"/>
    <mergeCell ref="A63:C63"/>
    <mergeCell ref="A66:C66"/>
    <mergeCell ref="A67:C67"/>
    <mergeCell ref="A68:C68"/>
    <mergeCell ref="K127:L127"/>
    <mergeCell ref="A57:A62"/>
    <mergeCell ref="B57:C57"/>
    <mergeCell ref="B58:C58"/>
    <mergeCell ref="B59:C59"/>
    <mergeCell ref="B60:C60"/>
    <mergeCell ref="A69:C69"/>
    <mergeCell ref="A127:B127"/>
    <mergeCell ref="C127:D127"/>
    <mergeCell ref="E127:F127"/>
    <mergeCell ref="A16:C16"/>
    <mergeCell ref="A17:C17"/>
    <mergeCell ref="A18:C18"/>
    <mergeCell ref="A42:A56"/>
    <mergeCell ref="B42:C42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6:C56"/>
    <mergeCell ref="A9:C9"/>
    <mergeCell ref="A10:C10"/>
    <mergeCell ref="A11:C11"/>
    <mergeCell ref="A12:C12"/>
    <mergeCell ref="A14:C14"/>
    <mergeCell ref="A15:C15"/>
    <mergeCell ref="A1:M1"/>
    <mergeCell ref="A4:C4"/>
    <mergeCell ref="A5:C5"/>
    <mergeCell ref="A6:C6"/>
    <mergeCell ref="A7:C7"/>
    <mergeCell ref="A8:C8"/>
  </mergeCells>
  <phoneticPr fontId="1"/>
  <pageMargins left="0.39370078740157483" right="0" top="0.59055118110236227" bottom="0.59055118110236227" header="0.51181102362204722" footer="0.51181102362204722"/>
  <pageSetup paperSize="9" orientation="portrait" r:id="rId1"/>
  <headerFooter alignWithMargins="0"/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HP掲載データ</vt:lpstr>
      <vt:lpstr>HP掲載データ!Print_Area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hikone</cp:lastModifiedBy>
  <cp:lastPrinted>2016-12-07T01:13:30Z</cp:lastPrinted>
  <dcterms:created xsi:type="dcterms:W3CDTF">2016-08-09T01:56:54Z</dcterms:created>
  <dcterms:modified xsi:type="dcterms:W3CDTF">2017-02-14T09:34:06Z</dcterms:modified>
</cp:coreProperties>
</file>