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16章\"/>
    </mc:Choice>
  </mc:AlternateContent>
  <bookViews>
    <workbookView xWindow="-15" yWindow="30" windowWidth="6150" windowHeight="7020" tabRatio="804"/>
  </bookViews>
  <sheets>
    <sheet name="16-140" sheetId="13" r:id="rId1"/>
  </sheets>
  <definedNames>
    <definedName name="_xlnm.Print_Area" localSheetId="0">'16-140'!$A$1:$N$27</definedName>
  </definedNames>
  <calcPr calcId="162913"/>
</workbook>
</file>

<file path=xl/calcChain.xml><?xml version="1.0" encoding="utf-8"?>
<calcChain xmlns="http://schemas.openxmlformats.org/spreadsheetml/2006/main">
  <c r="D12" i="13" l="1"/>
  <c r="E12" i="13"/>
  <c r="F12" i="13"/>
  <c r="G12" i="13"/>
  <c r="H12" i="13"/>
  <c r="I12" i="13"/>
  <c r="J12" i="13"/>
  <c r="K12" i="13"/>
  <c r="L12" i="13"/>
  <c r="M12" i="13"/>
  <c r="N12" i="13"/>
  <c r="C12" i="13"/>
  <c r="G23" i="13" l="1"/>
  <c r="H23" i="13"/>
  <c r="I23" i="13"/>
  <c r="J23" i="13"/>
  <c r="K23" i="13"/>
  <c r="L23" i="13"/>
  <c r="M23" i="13"/>
  <c r="N23" i="13"/>
  <c r="H16" i="13"/>
  <c r="I16" i="13"/>
  <c r="J16" i="13"/>
  <c r="K16" i="13"/>
  <c r="L16" i="13"/>
  <c r="M16" i="13"/>
  <c r="G16" i="13"/>
  <c r="N16" i="13"/>
  <c r="C23" i="13"/>
  <c r="C16" i="13"/>
  <c r="M10" i="13" l="1"/>
  <c r="I10" i="13"/>
  <c r="G10" i="13"/>
  <c r="E16" i="13"/>
  <c r="E23" i="13"/>
  <c r="J10" i="13"/>
  <c r="F23" i="13"/>
  <c r="N10" i="13"/>
  <c r="F16" i="13"/>
  <c r="C10" i="13"/>
  <c r="K10" i="13"/>
  <c r="H10" i="13"/>
  <c r="L10" i="13"/>
  <c r="E10" i="13" l="1"/>
  <c r="D23" i="13"/>
  <c r="D16" i="13"/>
  <c r="F10" i="13"/>
  <c r="D10" i="13" l="1"/>
</calcChain>
</file>

<file path=xl/sharedStrings.xml><?xml version="1.0" encoding="utf-8"?>
<sst xmlns="http://schemas.openxmlformats.org/spreadsheetml/2006/main" count="57" uniqueCount="40">
  <si>
    <t>（各年５月１日現在）</t>
  </si>
  <si>
    <t>区分</t>
  </si>
  <si>
    <t>総数</t>
  </si>
  <si>
    <t>学生数</t>
  </si>
  <si>
    <t>男</t>
  </si>
  <si>
    <t>女</t>
  </si>
  <si>
    <t>１回生</t>
  </si>
  <si>
    <t>２回生</t>
  </si>
  <si>
    <t>３回生</t>
  </si>
  <si>
    <t>滋賀大学</t>
  </si>
  <si>
    <t>滋賀県立大学</t>
  </si>
  <si>
    <t>経済学部</t>
  </si>
  <si>
    <t>４回生</t>
  </si>
  <si>
    <t>環境科学部</t>
  </si>
  <si>
    <t>工学部</t>
  </si>
  <si>
    <t>人間文化学部</t>
  </si>
  <si>
    <t>資料：『学校便覧』滋賀県教育委員会</t>
    <rPh sb="4" eb="6">
      <t>ガッコウ</t>
    </rPh>
    <rPh sb="6" eb="8">
      <t>ビンラン</t>
    </rPh>
    <phoneticPr fontId="4"/>
  </si>
  <si>
    <t>本務
教員数</t>
    <rPh sb="0" eb="2">
      <t>ホンム</t>
    </rPh>
    <rPh sb="3" eb="5">
      <t>キョウイン</t>
    </rPh>
    <rPh sb="5" eb="6">
      <t>スウ</t>
    </rPh>
    <phoneticPr fontId="4"/>
  </si>
  <si>
    <t>人間学部</t>
  </si>
  <si>
    <t>人間看護学部</t>
    <rPh sb="2" eb="4">
      <t>カンゴ</t>
    </rPh>
    <phoneticPr fontId="0"/>
  </si>
  <si>
    <t>聖泉大学</t>
    <rPh sb="0" eb="2">
      <t>セイセン</t>
    </rPh>
    <rPh sb="2" eb="4">
      <t>ダイガク</t>
    </rPh>
    <phoneticPr fontId="0"/>
  </si>
  <si>
    <t>看護学部</t>
    <rPh sb="0" eb="3">
      <t>カンゴガク</t>
    </rPh>
    <phoneticPr fontId="4"/>
  </si>
  <si>
    <t>平成25年</t>
    <rPh sb="0" eb="2">
      <t>ヘイセイ</t>
    </rPh>
    <rPh sb="4" eb="5">
      <t>ネン</t>
    </rPh>
    <phoneticPr fontId="0"/>
  </si>
  <si>
    <t>平成26年</t>
    <rPh sb="0" eb="2">
      <t>ヘイセイ</t>
    </rPh>
    <rPh sb="4" eb="5">
      <t>ネン</t>
    </rPh>
    <phoneticPr fontId="0"/>
  </si>
  <si>
    <t>平成27年</t>
    <rPh sb="0" eb="2">
      <t>ヘイセイ</t>
    </rPh>
    <rPh sb="4" eb="5">
      <t>ネン</t>
    </rPh>
    <phoneticPr fontId="0"/>
  </si>
  <si>
    <t>全学共通教育推進機構等</t>
    <rPh sb="0" eb="2">
      <t>ゼンガク</t>
    </rPh>
    <rPh sb="2" eb="4">
      <t>キョウツウ</t>
    </rPh>
    <rPh sb="4" eb="6">
      <t>キョウイク</t>
    </rPh>
    <rPh sb="6" eb="8">
      <t>スイシン</t>
    </rPh>
    <rPh sb="8" eb="10">
      <t>キコウ</t>
    </rPh>
    <rPh sb="10" eb="11">
      <t>トウ</t>
    </rPh>
    <phoneticPr fontId="0"/>
  </si>
  <si>
    <t>平成28年</t>
    <rPh sb="0" eb="2">
      <t>ヘイセイ</t>
    </rPh>
    <rPh sb="4" eb="5">
      <t>ネン</t>
    </rPh>
    <phoneticPr fontId="0"/>
  </si>
  <si>
    <t>平成29年</t>
    <rPh sb="0" eb="2">
      <t>ヘイセイ</t>
    </rPh>
    <rPh sb="4" eb="5">
      <t>ネン</t>
    </rPh>
    <phoneticPr fontId="0"/>
  </si>
  <si>
    <t>-</t>
    <phoneticPr fontId="6"/>
  </si>
  <si>
    <t>-</t>
    <phoneticPr fontId="6"/>
  </si>
  <si>
    <t>-</t>
    <phoneticPr fontId="6"/>
  </si>
  <si>
    <t>データサイエンス学部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</si>
  <si>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</si>
  <si>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</si>
  <si>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</si>
  <si>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</si>
  <si>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</si>
  <si>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</si>
  <si>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（注）滋賀大学データサイエンス学部は、平成29年4月に開設されました。</t>
    <rPh sb="1" eb="2">
      <t>チュウ</t>
    </rPh>
    <rPh sb="3" eb="5">
      <t>シガ</t>
    </rPh>
    <rPh sb="5" eb="7">
      <t>ダイガク</t>
    </rPh>
    <rPh sb="15" eb="17">
      <t>ガクブ</t>
    </rPh>
    <rPh sb="19" eb="21">
      <t>ヘイセイ</t>
    </rPh>
    <rPh sb="23" eb="24">
      <t>ネン</t>
    </rPh>
    <rPh sb="25" eb="26">
      <t>ツキ</t>
    </rPh>
    <rPh sb="27" eb="29">
      <t>カイセツ</t>
    </rPh>
    <phoneticPr fontId="6"/>
  </si>
  <si>
    <t>140.大学の概況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</si>
</sst>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</cellStyleXfs>
  <cellXfs count="45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8" fontId="2" fillId="0" borderId="0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 shrinkToFit="1"/>
    </xf>
    <xf numFmtId="0" fontId="3" fillId="0" borderId="4" xfId="0" applyFont="1" applyBorder="1" applyAlignment="1">
      <alignment vertical="center"/>
    </xf>
    <xf numFmtId="38" fontId="2" fillId="0" borderId="0" xfId="1" applyFont="1" applyBorder="1" applyAlignment="1">
      <alignment horizontal="right" vertical="center" shrinkToFit="1"/>
    </xf>
    <xf numFmtId="38" fontId="2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38" fontId="2" fillId="0" borderId="13" xfId="1" applyFont="1" applyBorder="1" applyAlignment="1">
      <alignment horizontal="center" vertical="center" wrapText="1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right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view="pageBreakPreview" zoomScaleNormal="100" zoomScaleSheetLayoutView="100" workbookViewId="0">
      <selection activeCell="E30" sqref="E30"/>
    </sheetView>
  </sheetViews>
  <sheetFormatPr defaultRowHeight="14.25"/>
  <cols>
    <col min="1" max="1" width="6.69921875" style="17" customWidth="1"/>
    <col min="2" max="2" width="7.69921875" style="17" customWidth="1"/>
    <col min="3" max="14" width="5.5" style="17" customWidth="1"/>
    <col min="15" max="16384" width="8.796875" style="17"/>
  </cols>
  <sheetData>
    <row r="1" spans="1:14" ht="18.75" customHeight="1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8.75" customHeight="1">
      <c r="A2" s="8"/>
      <c r="K2" s="2"/>
      <c r="N2" s="19" t="s">
        <v>0</v>
      </c>
    </row>
    <row r="3" spans="1:14" ht="18.75" customHeight="1">
      <c r="A3" s="34" t="s">
        <v>1</v>
      </c>
      <c r="B3" s="35"/>
      <c r="C3" s="40" t="s">
        <v>17</v>
      </c>
      <c r="D3" s="9" t="s">
        <v>3</v>
      </c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8.75" customHeight="1">
      <c r="A4" s="32"/>
      <c r="B4" s="33"/>
      <c r="C4" s="41"/>
      <c r="D4" s="3" t="s">
        <v>2</v>
      </c>
      <c r="E4" s="4"/>
      <c r="F4" s="4"/>
      <c r="G4" s="3" t="s">
        <v>6</v>
      </c>
      <c r="H4" s="4"/>
      <c r="I4" s="3" t="s">
        <v>7</v>
      </c>
      <c r="J4" s="4"/>
      <c r="K4" s="3" t="s">
        <v>8</v>
      </c>
      <c r="L4" s="4"/>
      <c r="M4" s="3" t="s">
        <v>12</v>
      </c>
      <c r="N4" s="4"/>
    </row>
    <row r="5" spans="1:14" ht="18.75" customHeight="1">
      <c r="A5" s="36"/>
      <c r="B5" s="37"/>
      <c r="C5" s="42"/>
      <c r="D5" s="22" t="s">
        <v>2</v>
      </c>
      <c r="E5" s="23" t="s">
        <v>4</v>
      </c>
      <c r="F5" s="21" t="s">
        <v>5</v>
      </c>
      <c r="G5" s="5" t="s">
        <v>4</v>
      </c>
      <c r="H5" s="21" t="s">
        <v>5</v>
      </c>
      <c r="I5" s="22" t="s">
        <v>4</v>
      </c>
      <c r="J5" s="6" t="s">
        <v>5</v>
      </c>
      <c r="K5" s="5" t="s">
        <v>4</v>
      </c>
      <c r="L5" s="21" t="s">
        <v>5</v>
      </c>
      <c r="M5" s="22" t="s">
        <v>4</v>
      </c>
      <c r="N5" s="18" t="s">
        <v>5</v>
      </c>
    </row>
    <row r="6" spans="1:14" ht="18.75" customHeight="1">
      <c r="A6" s="34" t="s">
        <v>22</v>
      </c>
      <c r="B6" s="35"/>
      <c r="C6" s="14">
        <v>368</v>
      </c>
      <c r="D6" s="14">
        <v>5580</v>
      </c>
      <c r="E6" s="14">
        <v>3326</v>
      </c>
      <c r="F6" s="14">
        <v>2254</v>
      </c>
      <c r="G6" s="14">
        <v>797</v>
      </c>
      <c r="H6" s="14">
        <v>567</v>
      </c>
      <c r="I6" s="14">
        <v>728</v>
      </c>
      <c r="J6" s="14">
        <v>564</v>
      </c>
      <c r="K6" s="14">
        <v>745</v>
      </c>
      <c r="L6" s="14">
        <v>512</v>
      </c>
      <c r="M6" s="14">
        <v>1056</v>
      </c>
      <c r="N6" s="14">
        <v>611</v>
      </c>
    </row>
    <row r="7" spans="1:14" ht="18.75" customHeight="1">
      <c r="A7" s="32" t="s">
        <v>23</v>
      </c>
      <c r="B7" s="33"/>
      <c r="C7" s="14">
        <v>364</v>
      </c>
      <c r="D7" s="14">
        <v>5574</v>
      </c>
      <c r="E7" s="14">
        <v>3241</v>
      </c>
      <c r="F7" s="14">
        <v>2333</v>
      </c>
      <c r="G7" s="14">
        <v>729</v>
      </c>
      <c r="H7" s="14">
        <v>613</v>
      </c>
      <c r="I7" s="14">
        <v>785</v>
      </c>
      <c r="J7" s="14">
        <v>562</v>
      </c>
      <c r="K7" s="14">
        <v>724</v>
      </c>
      <c r="L7" s="14">
        <v>572</v>
      </c>
      <c r="M7" s="14">
        <v>1003</v>
      </c>
      <c r="N7" s="14">
        <v>586</v>
      </c>
    </row>
    <row r="8" spans="1:14" ht="18.75" customHeight="1">
      <c r="A8" s="32" t="s">
        <v>24</v>
      </c>
      <c r="B8" s="33"/>
      <c r="C8" s="14">
        <v>361</v>
      </c>
      <c r="D8" s="14">
        <v>5654</v>
      </c>
      <c r="E8" s="14">
        <v>3261</v>
      </c>
      <c r="F8" s="14">
        <v>2393</v>
      </c>
      <c r="G8" s="14">
        <v>758</v>
      </c>
      <c r="H8" s="14">
        <v>580</v>
      </c>
      <c r="I8" s="14">
        <v>717</v>
      </c>
      <c r="J8" s="14">
        <v>605</v>
      </c>
      <c r="K8" s="14">
        <v>790</v>
      </c>
      <c r="L8" s="14">
        <v>581</v>
      </c>
      <c r="M8" s="14">
        <v>996</v>
      </c>
      <c r="N8" s="14">
        <v>627</v>
      </c>
    </row>
    <row r="9" spans="1:14" ht="18.75" customHeight="1">
      <c r="A9" s="32" t="s">
        <v>26</v>
      </c>
      <c r="B9" s="33"/>
      <c r="C9" s="20">
        <v>358</v>
      </c>
      <c r="D9" s="20">
        <v>5720</v>
      </c>
      <c r="E9" s="20">
        <v>3248</v>
      </c>
      <c r="F9" s="20">
        <v>2472</v>
      </c>
      <c r="G9" s="20">
        <v>710</v>
      </c>
      <c r="H9" s="20">
        <v>617</v>
      </c>
      <c r="I9" s="20">
        <v>748</v>
      </c>
      <c r="J9" s="20">
        <v>577</v>
      </c>
      <c r="K9" s="20">
        <v>734</v>
      </c>
      <c r="L9" s="20">
        <v>631</v>
      </c>
      <c r="M9" s="20">
        <v>1056</v>
      </c>
      <c r="N9" s="20">
        <v>647</v>
      </c>
    </row>
    <row r="10" spans="1:14" ht="18.75" customHeight="1">
      <c r="A10" s="29" t="s">
        <v>27</v>
      </c>
      <c r="B10" s="30"/>
      <c r="C10" s="24">
        <f>C12+C16+C23</f>
        <v>356</v>
      </c>
      <c r="D10" s="24">
        <f>E10+F10</f>
        <v>5760</v>
      </c>
      <c r="E10" s="24">
        <f>G10+I10+K10+M10</f>
        <v>3180</v>
      </c>
      <c r="F10" s="24">
        <f>H10+J10+L10+N10</f>
        <v>2580</v>
      </c>
      <c r="G10" s="24">
        <f t="shared" ref="G10:N10" si="0">G12+G16+G23</f>
        <v>753</v>
      </c>
      <c r="H10" s="24">
        <f t="shared" si="0"/>
        <v>650</v>
      </c>
      <c r="I10" s="24">
        <f t="shared" si="0"/>
        <v>715</v>
      </c>
      <c r="J10" s="24">
        <f t="shared" si="0"/>
        <v>631</v>
      </c>
      <c r="K10" s="24">
        <f t="shared" si="0"/>
        <v>720</v>
      </c>
      <c r="L10" s="24">
        <f t="shared" si="0"/>
        <v>638</v>
      </c>
      <c r="M10" s="24">
        <f t="shared" si="0"/>
        <v>992</v>
      </c>
      <c r="N10" s="24">
        <f t="shared" si="0"/>
        <v>661</v>
      </c>
    </row>
    <row r="11" spans="1:14" ht="18.75" customHeight="1">
      <c r="A11" s="8"/>
      <c r="B11" s="8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ht="18.75" customHeight="1">
      <c r="A12" s="10" t="s">
        <v>9</v>
      </c>
      <c r="B12" s="25"/>
      <c r="C12" s="16">
        <f>SUM(C13:C14)</f>
        <v>100</v>
      </c>
      <c r="D12" s="28">
        <f t="shared" ref="D12:N12" si="1">SUM(D13:D14)</f>
        <v>2627</v>
      </c>
      <c r="E12" s="28">
        <f t="shared" si="1"/>
        <v>1745</v>
      </c>
      <c r="F12" s="28">
        <f t="shared" si="1"/>
        <v>882</v>
      </c>
      <c r="G12" s="28">
        <f t="shared" si="1"/>
        <v>411</v>
      </c>
      <c r="H12" s="28">
        <f t="shared" si="1"/>
        <v>206</v>
      </c>
      <c r="I12" s="28">
        <f t="shared" si="1"/>
        <v>379</v>
      </c>
      <c r="J12" s="28">
        <f t="shared" si="1"/>
        <v>222</v>
      </c>
      <c r="K12" s="28">
        <f t="shared" si="1"/>
        <v>377</v>
      </c>
      <c r="L12" s="28">
        <f t="shared" si="1"/>
        <v>225</v>
      </c>
      <c r="M12" s="28">
        <f t="shared" si="1"/>
        <v>578</v>
      </c>
      <c r="N12" s="28">
        <f t="shared" si="1"/>
        <v>229</v>
      </c>
    </row>
    <row r="13" spans="1:14" ht="18.75" customHeight="1">
      <c r="A13" s="8"/>
      <c r="B13" s="11" t="s">
        <v>11</v>
      </c>
      <c r="C13" s="13">
        <v>85</v>
      </c>
      <c r="D13" s="26">
        <v>2517</v>
      </c>
      <c r="E13" s="26">
        <v>1664</v>
      </c>
      <c r="F13" s="26">
        <v>853</v>
      </c>
      <c r="G13" s="14">
        <v>330</v>
      </c>
      <c r="H13" s="14">
        <v>177</v>
      </c>
      <c r="I13" s="14">
        <v>379</v>
      </c>
      <c r="J13" s="14">
        <v>222</v>
      </c>
      <c r="K13" s="14">
        <v>377</v>
      </c>
      <c r="L13" s="14">
        <v>225</v>
      </c>
      <c r="M13" s="14">
        <v>578</v>
      </c>
      <c r="N13" s="14">
        <v>229</v>
      </c>
    </row>
    <row r="14" spans="1:14" ht="18.75" customHeight="1">
      <c r="A14" s="43" t="s">
        <v>31</v>
      </c>
      <c r="B14" s="44"/>
      <c r="C14" s="13">
        <v>15</v>
      </c>
      <c r="D14" s="26">
        <v>110</v>
      </c>
      <c r="E14" s="26">
        <v>81</v>
      </c>
      <c r="F14" s="26">
        <v>29</v>
      </c>
      <c r="G14" s="27">
        <v>81</v>
      </c>
      <c r="H14" s="27">
        <v>29</v>
      </c>
      <c r="I14" s="27" t="s">
        <v>28</v>
      </c>
      <c r="J14" s="27" t="s">
        <v>32</v>
      </c>
      <c r="K14" s="27" t="s">
        <v>28</v>
      </c>
      <c r="L14" s="27" t="s">
        <v>29</v>
      </c>
      <c r="M14" s="27" t="s">
        <v>33</v>
      </c>
      <c r="N14" s="27" t="s">
        <v>34</v>
      </c>
    </row>
    <row r="15" spans="1:14" ht="18.75" customHeight="1">
      <c r="A15" s="8"/>
      <c r="B15" s="8"/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ht="18.75" customHeight="1">
      <c r="A16" s="10" t="s">
        <v>10</v>
      </c>
      <c r="B16" s="10"/>
      <c r="C16" s="15">
        <f>SUM(C17:C21)</f>
        <v>202</v>
      </c>
      <c r="D16" s="24">
        <f>E16+F16</f>
        <v>2567</v>
      </c>
      <c r="E16" s="24">
        <f>G16+I16+K16+M16</f>
        <v>1263</v>
      </c>
      <c r="F16" s="24">
        <f>H16+J16+L16+N16</f>
        <v>1304</v>
      </c>
      <c r="G16" s="16">
        <f>SUM(G17:G20)</f>
        <v>301</v>
      </c>
      <c r="H16" s="16">
        <f t="shared" ref="H16:M16" si="2">SUM(H17:H20)</f>
        <v>340</v>
      </c>
      <c r="I16" s="16">
        <f t="shared" si="2"/>
        <v>295</v>
      </c>
      <c r="J16" s="16">
        <f t="shared" si="2"/>
        <v>327</v>
      </c>
      <c r="K16" s="16">
        <f t="shared" si="2"/>
        <v>305</v>
      </c>
      <c r="L16" s="16">
        <f t="shared" si="2"/>
        <v>306</v>
      </c>
      <c r="M16" s="16">
        <f t="shared" si="2"/>
        <v>362</v>
      </c>
      <c r="N16" s="16">
        <f>SUM(N17:N20)</f>
        <v>331</v>
      </c>
    </row>
    <row r="17" spans="1:14" ht="18.75" customHeight="1">
      <c r="A17" s="8"/>
      <c r="B17" s="11" t="s">
        <v>13</v>
      </c>
      <c r="C17" s="13">
        <v>57</v>
      </c>
      <c r="D17" s="26">
        <v>777</v>
      </c>
      <c r="E17" s="26">
        <v>468</v>
      </c>
      <c r="F17" s="26">
        <v>309</v>
      </c>
      <c r="G17" s="14">
        <v>110</v>
      </c>
      <c r="H17" s="14">
        <v>86</v>
      </c>
      <c r="I17" s="14">
        <v>119</v>
      </c>
      <c r="J17" s="14">
        <v>71</v>
      </c>
      <c r="K17" s="14">
        <v>115</v>
      </c>
      <c r="L17" s="14">
        <v>67</v>
      </c>
      <c r="M17" s="14">
        <v>124</v>
      </c>
      <c r="N17" s="14">
        <v>85</v>
      </c>
    </row>
    <row r="18" spans="1:14" ht="18.75" customHeight="1">
      <c r="A18" s="8"/>
      <c r="B18" s="11" t="s">
        <v>14</v>
      </c>
      <c r="C18" s="13">
        <v>46</v>
      </c>
      <c r="D18" s="26">
        <v>658</v>
      </c>
      <c r="E18" s="26">
        <v>577</v>
      </c>
      <c r="F18" s="26">
        <v>81</v>
      </c>
      <c r="G18" s="14">
        <v>140</v>
      </c>
      <c r="H18" s="14">
        <v>24</v>
      </c>
      <c r="I18" s="14">
        <v>139</v>
      </c>
      <c r="J18" s="14">
        <v>19</v>
      </c>
      <c r="K18" s="14">
        <v>131</v>
      </c>
      <c r="L18" s="14">
        <v>20</v>
      </c>
      <c r="M18" s="14">
        <v>167</v>
      </c>
      <c r="N18" s="14">
        <v>18</v>
      </c>
    </row>
    <row r="19" spans="1:14" ht="18.75" customHeight="1">
      <c r="A19" s="8"/>
      <c r="B19" s="11" t="s">
        <v>15</v>
      </c>
      <c r="C19" s="13">
        <v>57</v>
      </c>
      <c r="D19" s="26">
        <v>840</v>
      </c>
      <c r="E19" s="26">
        <v>195</v>
      </c>
      <c r="F19" s="26">
        <v>645</v>
      </c>
      <c r="G19" s="14">
        <v>47</v>
      </c>
      <c r="H19" s="14">
        <v>164</v>
      </c>
      <c r="I19" s="14">
        <v>31</v>
      </c>
      <c r="J19" s="14">
        <v>175</v>
      </c>
      <c r="K19" s="14">
        <v>53</v>
      </c>
      <c r="L19" s="14">
        <v>151</v>
      </c>
      <c r="M19" s="14">
        <v>64</v>
      </c>
      <c r="N19" s="14">
        <v>155</v>
      </c>
    </row>
    <row r="20" spans="1:14" ht="18.75" customHeight="1">
      <c r="A20" s="8"/>
      <c r="B20" s="11" t="s">
        <v>19</v>
      </c>
      <c r="C20" s="13">
        <v>35</v>
      </c>
      <c r="D20" s="26">
        <v>292</v>
      </c>
      <c r="E20" s="26">
        <v>23</v>
      </c>
      <c r="F20" s="26">
        <v>269</v>
      </c>
      <c r="G20" s="14">
        <v>4</v>
      </c>
      <c r="H20" s="14">
        <v>66</v>
      </c>
      <c r="I20" s="14">
        <v>6</v>
      </c>
      <c r="J20" s="14">
        <v>62</v>
      </c>
      <c r="K20" s="14">
        <v>6</v>
      </c>
      <c r="L20" s="14">
        <v>68</v>
      </c>
      <c r="M20" s="14">
        <v>7</v>
      </c>
      <c r="N20" s="14">
        <v>73</v>
      </c>
    </row>
    <row r="21" spans="1:14" ht="18.75" customHeight="1">
      <c r="A21" s="38" t="s">
        <v>25</v>
      </c>
      <c r="B21" s="39"/>
      <c r="C21" s="13">
        <v>7</v>
      </c>
      <c r="D21" s="14" t="s">
        <v>28</v>
      </c>
      <c r="E21" s="14" t="s">
        <v>35</v>
      </c>
      <c r="F21" s="14" t="s">
        <v>29</v>
      </c>
      <c r="G21" s="14" t="s">
        <v>28</v>
      </c>
      <c r="H21" s="14" t="s">
        <v>36</v>
      </c>
      <c r="I21" s="14" t="s">
        <v>28</v>
      </c>
      <c r="J21" s="14" t="s">
        <v>30</v>
      </c>
      <c r="K21" s="14" t="s">
        <v>28</v>
      </c>
      <c r="L21" s="14" t="s">
        <v>34</v>
      </c>
      <c r="M21" s="14" t="s">
        <v>37</v>
      </c>
      <c r="N21" s="14" t="s">
        <v>28</v>
      </c>
    </row>
    <row r="22" spans="1:14" ht="18.75" customHeight="1">
      <c r="A22" s="8"/>
      <c r="B22" s="11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ht="18.75" customHeight="1">
      <c r="A23" s="10" t="s">
        <v>20</v>
      </c>
      <c r="B23" s="12"/>
      <c r="C23" s="15">
        <f>SUM(C24:C25)</f>
        <v>54</v>
      </c>
      <c r="D23" s="24">
        <f>E23+F23</f>
        <v>566</v>
      </c>
      <c r="E23" s="24">
        <f>G23+I23+K23+M23</f>
        <v>172</v>
      </c>
      <c r="F23" s="24">
        <f>H23+J23+L23+N23</f>
        <v>394</v>
      </c>
      <c r="G23" s="16">
        <f t="shared" ref="G23:N23" si="3">SUM(G24,G25)</f>
        <v>41</v>
      </c>
      <c r="H23" s="16">
        <f t="shared" si="3"/>
        <v>104</v>
      </c>
      <c r="I23" s="16">
        <f t="shared" si="3"/>
        <v>41</v>
      </c>
      <c r="J23" s="16">
        <f t="shared" si="3"/>
        <v>82</v>
      </c>
      <c r="K23" s="16">
        <f t="shared" si="3"/>
        <v>38</v>
      </c>
      <c r="L23" s="16">
        <f t="shared" si="3"/>
        <v>107</v>
      </c>
      <c r="M23" s="16">
        <f t="shared" si="3"/>
        <v>52</v>
      </c>
      <c r="N23" s="16">
        <f t="shared" si="3"/>
        <v>101</v>
      </c>
    </row>
    <row r="24" spans="1:14" ht="18.75" customHeight="1">
      <c r="A24" s="8"/>
      <c r="B24" s="11" t="s">
        <v>18</v>
      </c>
      <c r="C24" s="13">
        <v>19</v>
      </c>
      <c r="D24" s="26">
        <v>236</v>
      </c>
      <c r="E24" s="26">
        <v>106</v>
      </c>
      <c r="F24" s="26">
        <v>130</v>
      </c>
      <c r="G24" s="14">
        <v>22</v>
      </c>
      <c r="H24" s="14">
        <v>28</v>
      </c>
      <c r="I24" s="14">
        <v>20</v>
      </c>
      <c r="J24" s="14">
        <v>18</v>
      </c>
      <c r="K24" s="14">
        <v>29</v>
      </c>
      <c r="L24" s="14">
        <v>48</v>
      </c>
      <c r="M24" s="14">
        <v>35</v>
      </c>
      <c r="N24" s="14">
        <v>36</v>
      </c>
    </row>
    <row r="25" spans="1:14" ht="18.75" customHeight="1">
      <c r="A25" s="8"/>
      <c r="B25" s="11" t="s">
        <v>21</v>
      </c>
      <c r="C25" s="13">
        <v>35</v>
      </c>
      <c r="D25" s="26">
        <v>330</v>
      </c>
      <c r="E25" s="26">
        <v>66</v>
      </c>
      <c r="F25" s="26">
        <v>264</v>
      </c>
      <c r="G25" s="14">
        <v>19</v>
      </c>
      <c r="H25" s="14">
        <v>76</v>
      </c>
      <c r="I25" s="14">
        <v>21</v>
      </c>
      <c r="J25" s="14">
        <v>64</v>
      </c>
      <c r="K25" s="14">
        <v>9</v>
      </c>
      <c r="L25" s="14">
        <v>59</v>
      </c>
      <c r="M25" s="14">
        <v>17</v>
      </c>
      <c r="N25" s="14">
        <v>65</v>
      </c>
    </row>
    <row r="26" spans="1:14" ht="18.75" customHeight="1">
      <c r="A26" s="1" t="s">
        <v>16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8.75" customHeight="1">
      <c r="A27" s="8" t="s">
        <v>38</v>
      </c>
    </row>
    <row r="28" spans="1:14" ht="18.75" customHeight="1"/>
    <row r="29" spans="1:14" ht="18.75" customHeight="1"/>
    <row r="30" spans="1:14" ht="18.75" customHeight="1"/>
    <row r="31" spans="1:14" ht="18.75" customHeight="1"/>
    <row r="32" spans="1:14" ht="18" customHeight="1"/>
    <row r="33" ht="18" customHeight="1"/>
  </sheetData>
  <mergeCells count="10">
    <mergeCell ref="A10:B10"/>
    <mergeCell ref="A21:B21"/>
    <mergeCell ref="A1:N1"/>
    <mergeCell ref="A9:B9"/>
    <mergeCell ref="C3:C5"/>
    <mergeCell ref="A6:B6"/>
    <mergeCell ref="A7:B7"/>
    <mergeCell ref="A3:B5"/>
    <mergeCell ref="A8:B8"/>
    <mergeCell ref="A14:B14"/>
  </mergeCells>
  <phoneticPr fontId="6"/>
  <pageMargins left="0.39370078740157483" right="0.39370078740157483" top="0.59055118110236227" bottom="0.39370078740157483" header="0.39370078740157483" footer="0.19685039370078741"/>
  <pageSetup paperSize="9" scale="94" orientation="portrait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16-140</vt:lpstr>
      <vt:lpstr>'16-140'!Print_Area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西川 紗代</cp:lastModifiedBy>
  <cp:lastPrinted>2018-03-20T07:57:31Z</cp:lastPrinted>
  <dcterms:created xsi:type="dcterms:W3CDTF">1997-07-24T18:09:04Z</dcterms:created>
  <dcterms:modified xsi:type="dcterms:W3CDTF">2018-04-09T09:28:54Z</dcterms:modified>
</cp:coreProperties>
</file>