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6章\"/>
    </mc:Choice>
  </mc:AlternateContent>
  <bookViews>
    <workbookView xWindow="32745" yWindow="30" windowWidth="6150" windowHeight="7020" tabRatio="804"/>
  </bookViews>
  <sheets>
    <sheet name="16-140" sheetId="13" r:id="rId1"/>
  </sheets>
  <definedNames>
    <definedName name="_xlnm.Print_Area" localSheetId="0">'16-140'!$A$1:$N$29</definedName>
  </definedNames>
  <calcPr calcId="162913"/>
</workbook>
</file>

<file path=xl/calcChain.xml><?xml version="1.0" encoding="utf-8"?>
<calcChain xmlns="http://schemas.openxmlformats.org/spreadsheetml/2006/main">
  <c r="C18" i="13" l="1"/>
  <c r="D14" i="13" l="1"/>
  <c r="E14" i="13"/>
  <c r="F14" i="13"/>
  <c r="G14" i="13"/>
  <c r="H14" i="13"/>
  <c r="I14" i="13"/>
  <c r="J14" i="13"/>
  <c r="K14" i="13"/>
  <c r="L14" i="13"/>
  <c r="M14" i="13"/>
  <c r="N14" i="13"/>
  <c r="C14" i="13"/>
  <c r="G25" i="13" l="1"/>
  <c r="H25" i="13"/>
  <c r="I25" i="13"/>
  <c r="J25" i="13"/>
  <c r="K25" i="13"/>
  <c r="L25" i="13"/>
  <c r="M25" i="13"/>
  <c r="N25" i="13"/>
  <c r="H18" i="13"/>
  <c r="I18" i="13"/>
  <c r="J18" i="13"/>
  <c r="K18" i="13"/>
  <c r="L18" i="13"/>
  <c r="M18" i="13"/>
  <c r="G18" i="13"/>
  <c r="N18" i="13"/>
  <c r="C25" i="13"/>
  <c r="M12" i="13" l="1"/>
  <c r="I12" i="13"/>
  <c r="G12" i="13"/>
  <c r="E18" i="13"/>
  <c r="E25" i="13"/>
  <c r="J12" i="13"/>
  <c r="F25" i="13"/>
  <c r="N12" i="13"/>
  <c r="F18" i="13"/>
  <c r="C12" i="13"/>
  <c r="K12" i="13"/>
  <c r="H12" i="13"/>
  <c r="L12" i="13"/>
  <c r="E12" i="13" l="1"/>
  <c r="D25" i="13"/>
  <c r="D18" i="13"/>
  <c r="F12" i="13"/>
  <c r="D12" i="13" l="1"/>
</calcChain>
</file>

<file path=xl/sharedStrings.xml><?xml version="1.0" encoding="utf-8"?>
<sst xmlns="http://schemas.openxmlformats.org/spreadsheetml/2006/main" count="55" uniqueCount="32">
  <si>
    <t>（各年５月１日現在）</t>
  </si>
  <si>
    <t>区分</t>
  </si>
  <si>
    <t>総数</t>
  </si>
  <si>
    <t>学生数</t>
  </si>
  <si>
    <t>男</t>
  </si>
  <si>
    <t>女</t>
  </si>
  <si>
    <t>１回生</t>
  </si>
  <si>
    <t>２回生</t>
  </si>
  <si>
    <t>３回生</t>
  </si>
  <si>
    <t>-</t>
  </si>
  <si>
    <t>滋賀大学</t>
  </si>
  <si>
    <t>滋賀県立大学</t>
  </si>
  <si>
    <t>経済学部</t>
  </si>
  <si>
    <t>４回生</t>
  </si>
  <si>
    <t>環境科学部</t>
  </si>
  <si>
    <t>工学部</t>
  </si>
  <si>
    <t>人間文化学部</t>
  </si>
  <si>
    <t>資料：『学校便覧』滋賀県教育委員会</t>
    <rPh sb="4" eb="6">
      <t>ガッコウ</t>
    </rPh>
    <rPh sb="6" eb="8">
      <t>ビンラン</t>
    </rPh>
    <phoneticPr fontId="4"/>
  </si>
  <si>
    <t>本務
教員数</t>
    <rPh sb="0" eb="2">
      <t>ホンム</t>
    </rPh>
    <rPh sb="3" eb="5">
      <t>キョウイン</t>
    </rPh>
    <rPh sb="5" eb="6">
      <t>スウ</t>
    </rPh>
    <phoneticPr fontId="4"/>
  </si>
  <si>
    <t>人間学部</t>
  </si>
  <si>
    <t>人間看護学部</t>
    <rPh sb="2" eb="4">
      <t>カンゴ</t>
    </rPh>
    <phoneticPr fontId="0"/>
  </si>
  <si>
    <t>聖泉大学</t>
    <rPh sb="0" eb="2">
      <t>セイセン</t>
    </rPh>
    <rPh sb="2" eb="4">
      <t>ダイガク</t>
    </rPh>
    <phoneticPr fontId="0"/>
  </si>
  <si>
    <t>看護学部</t>
    <rPh sb="0" eb="3">
      <t>カンゴガク</t>
    </rPh>
    <phoneticPr fontId="4"/>
  </si>
  <si>
    <t>平成26年</t>
    <rPh sb="0" eb="2">
      <t>ヘイセイ</t>
    </rPh>
    <rPh sb="4" eb="5">
      <t>ネン</t>
    </rPh>
    <phoneticPr fontId="0"/>
  </si>
  <si>
    <t>平成27年</t>
    <rPh sb="0" eb="2">
      <t>ヘイセイ</t>
    </rPh>
    <rPh sb="4" eb="5">
      <t>ネン</t>
    </rPh>
    <phoneticPr fontId="0"/>
  </si>
  <si>
    <t>全学共通教育推進機構等</t>
    <rPh sb="0" eb="2">
      <t>ゼンガク</t>
    </rPh>
    <rPh sb="2" eb="4">
      <t>キョウツウ</t>
    </rPh>
    <rPh sb="4" eb="6">
      <t>キョウイク</t>
    </rPh>
    <rPh sb="6" eb="8">
      <t>スイシン</t>
    </rPh>
    <rPh sb="8" eb="10">
      <t>キコウ</t>
    </rPh>
    <rPh sb="10" eb="11">
      <t>トウ</t>
    </rPh>
    <phoneticPr fontId="0"/>
  </si>
  <si>
    <t>平成28年</t>
    <rPh sb="0" eb="2">
      <t>ヘイセイ</t>
    </rPh>
    <rPh sb="4" eb="5">
      <t>ネン</t>
    </rPh>
    <phoneticPr fontId="0"/>
  </si>
  <si>
    <t>平成29年</t>
    <rPh sb="0" eb="2">
      <t>ヘイセイ</t>
    </rPh>
    <rPh sb="4" eb="5">
      <t>ネン</t>
    </rPh>
    <phoneticPr fontId="0"/>
  </si>
  <si>
    <t>140.大学の概況</t>
    <phoneticPr fontId="4"/>
  </si>
  <si>
    <t>データサイエンス学部</t>
    <phoneticPr fontId="6"/>
  </si>
  <si>
    <t>（注）滋賀大学データサイエンス学部は、平成29年4月に開設されました。</t>
    <rPh sb="1" eb="2">
      <t>チュウ</t>
    </rPh>
    <rPh sb="3" eb="5">
      <t>シガ</t>
    </rPh>
    <rPh sb="5" eb="7">
      <t>ダイガク</t>
    </rPh>
    <rPh sb="15" eb="17">
      <t>ガクブ</t>
    </rPh>
    <rPh sb="19" eb="21">
      <t>ヘイセイ</t>
    </rPh>
    <rPh sb="23" eb="24">
      <t>ネン</t>
    </rPh>
    <rPh sb="25" eb="26">
      <t>ツキ</t>
    </rPh>
    <rPh sb="27" eb="29">
      <t>カイセツ</t>
    </rPh>
    <phoneticPr fontId="6"/>
  </si>
  <si>
    <t>平成30年</t>
    <rPh sb="0" eb="2">
      <t>ヘイセイ</t>
    </rPh>
    <rPh sb="4" eb="5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</si>
</sst>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/>
    </xf>
    <xf numFmtId="38" fontId="2" fillId="0" borderId="0" xfId="1" applyFont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2" fillId="0" borderId="1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view="pageBreakPreview" zoomScaleNormal="100" zoomScaleSheetLayoutView="100" workbookViewId="0"/>
  </sheetViews>
  <sheetFormatPr defaultRowHeight="14.25"/>
  <cols>
    <col min="1" max="1" width="6.69921875" style="17" customWidth="1"/>
    <col min="2" max="2" width="7.69921875" style="17" customWidth="1"/>
    <col min="3" max="14" width="5.5" style="17" customWidth="1"/>
    <col min="15" max="16384" width="8.796875" style="17"/>
  </cols>
  <sheetData>
    <row r="1" spans="1:14" ht="18.75" customHeight="1"/>
    <row r="2" spans="1:14" ht="18.75" customHeight="1"/>
    <row r="3" spans="1:14" ht="18.75" customHeight="1">
      <c r="A3" s="38" t="s">
        <v>28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8.75" customHeight="1">
      <c r="A4" s="8"/>
      <c r="K4" s="2"/>
      <c r="N4" s="19" t="s">
        <v>0</v>
      </c>
    </row>
    <row r="5" spans="1:14" ht="18.75" customHeight="1">
      <c r="A5" s="32" t="s">
        <v>1</v>
      </c>
      <c r="B5" s="33"/>
      <c r="C5" s="39" t="s">
        <v>18</v>
      </c>
      <c r="D5" s="9" t="s">
        <v>3</v>
      </c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8.75" customHeight="1">
      <c r="A6" s="34"/>
      <c r="B6" s="35"/>
      <c r="C6" s="42"/>
      <c r="D6" s="3" t="s">
        <v>2</v>
      </c>
      <c r="E6" s="4"/>
      <c r="F6" s="4"/>
      <c r="G6" s="3" t="s">
        <v>6</v>
      </c>
      <c r="H6" s="4"/>
      <c r="I6" s="3" t="s">
        <v>7</v>
      </c>
      <c r="J6" s="4"/>
      <c r="K6" s="3" t="s">
        <v>8</v>
      </c>
      <c r="L6" s="4"/>
      <c r="M6" s="3" t="s">
        <v>13</v>
      </c>
      <c r="N6" s="4"/>
    </row>
    <row r="7" spans="1:14" ht="18.75" customHeight="1">
      <c r="A7" s="36"/>
      <c r="B7" s="37"/>
      <c r="C7" s="43"/>
      <c r="D7" s="22" t="s">
        <v>2</v>
      </c>
      <c r="E7" s="23" t="s">
        <v>4</v>
      </c>
      <c r="F7" s="21" t="s">
        <v>5</v>
      </c>
      <c r="G7" s="5" t="s">
        <v>4</v>
      </c>
      <c r="H7" s="21" t="s">
        <v>5</v>
      </c>
      <c r="I7" s="22" t="s">
        <v>4</v>
      </c>
      <c r="J7" s="6" t="s">
        <v>5</v>
      </c>
      <c r="K7" s="5" t="s">
        <v>4</v>
      </c>
      <c r="L7" s="21" t="s">
        <v>5</v>
      </c>
      <c r="M7" s="22" t="s">
        <v>4</v>
      </c>
      <c r="N7" s="18" t="s">
        <v>5</v>
      </c>
    </row>
    <row r="8" spans="1:14" ht="18.75" customHeight="1">
      <c r="A8" s="32" t="s">
        <v>23</v>
      </c>
      <c r="B8" s="33"/>
      <c r="C8" s="14">
        <v>364</v>
      </c>
      <c r="D8" s="14">
        <v>5574</v>
      </c>
      <c r="E8" s="14">
        <v>3241</v>
      </c>
      <c r="F8" s="14">
        <v>2333</v>
      </c>
      <c r="G8" s="14">
        <v>729</v>
      </c>
      <c r="H8" s="14">
        <v>613</v>
      </c>
      <c r="I8" s="14">
        <v>785</v>
      </c>
      <c r="J8" s="14">
        <v>562</v>
      </c>
      <c r="K8" s="14">
        <v>724</v>
      </c>
      <c r="L8" s="14">
        <v>572</v>
      </c>
      <c r="M8" s="14">
        <v>1003</v>
      </c>
      <c r="N8" s="14">
        <v>586</v>
      </c>
    </row>
    <row r="9" spans="1:14" ht="18.75" customHeight="1">
      <c r="A9" s="34" t="s">
        <v>24</v>
      </c>
      <c r="B9" s="35"/>
      <c r="C9" s="14">
        <v>361</v>
      </c>
      <c r="D9" s="14">
        <v>5654</v>
      </c>
      <c r="E9" s="14">
        <v>3261</v>
      </c>
      <c r="F9" s="14">
        <v>2393</v>
      </c>
      <c r="G9" s="14">
        <v>758</v>
      </c>
      <c r="H9" s="14">
        <v>580</v>
      </c>
      <c r="I9" s="14">
        <v>717</v>
      </c>
      <c r="J9" s="14">
        <v>605</v>
      </c>
      <c r="K9" s="14">
        <v>790</v>
      </c>
      <c r="L9" s="14">
        <v>581</v>
      </c>
      <c r="M9" s="14">
        <v>996</v>
      </c>
      <c r="N9" s="14">
        <v>627</v>
      </c>
    </row>
    <row r="10" spans="1:14" ht="18.75" customHeight="1">
      <c r="A10" s="34" t="s">
        <v>26</v>
      </c>
      <c r="B10" s="35"/>
      <c r="C10" s="14">
        <v>358</v>
      </c>
      <c r="D10" s="14">
        <v>5720</v>
      </c>
      <c r="E10" s="14">
        <v>3248</v>
      </c>
      <c r="F10" s="14">
        <v>2472</v>
      </c>
      <c r="G10" s="14">
        <v>710</v>
      </c>
      <c r="H10" s="14">
        <v>617</v>
      </c>
      <c r="I10" s="14">
        <v>748</v>
      </c>
      <c r="J10" s="14">
        <v>577</v>
      </c>
      <c r="K10" s="14">
        <v>734</v>
      </c>
      <c r="L10" s="14">
        <v>631</v>
      </c>
      <c r="M10" s="14">
        <v>1056</v>
      </c>
      <c r="N10" s="14">
        <v>647</v>
      </c>
    </row>
    <row r="11" spans="1:14" ht="18.75" customHeight="1">
      <c r="A11" s="34" t="s">
        <v>27</v>
      </c>
      <c r="B11" s="35"/>
      <c r="C11" s="20">
        <v>356</v>
      </c>
      <c r="D11" s="20">
        <v>5760</v>
      </c>
      <c r="E11" s="20">
        <v>3180</v>
      </c>
      <c r="F11" s="20">
        <v>2580</v>
      </c>
      <c r="G11" s="20">
        <v>753</v>
      </c>
      <c r="H11" s="20">
        <v>650</v>
      </c>
      <c r="I11" s="20">
        <v>715</v>
      </c>
      <c r="J11" s="20">
        <v>631</v>
      </c>
      <c r="K11" s="20">
        <v>720</v>
      </c>
      <c r="L11" s="20">
        <v>638</v>
      </c>
      <c r="M11" s="20">
        <v>992</v>
      </c>
      <c r="N11" s="20">
        <v>661</v>
      </c>
    </row>
    <row r="12" spans="1:14" ht="18.75" customHeight="1">
      <c r="A12" s="30" t="s">
        <v>31</v>
      </c>
      <c r="B12" s="31"/>
      <c r="C12" s="24">
        <f>C14+C18+C25</f>
        <v>361</v>
      </c>
      <c r="D12" s="24">
        <f>E12+F12</f>
        <v>5724</v>
      </c>
      <c r="E12" s="24">
        <f>G12+I12+K12+M12</f>
        <v>3153</v>
      </c>
      <c r="F12" s="24">
        <f>H12+J12+L12+N12</f>
        <v>2571</v>
      </c>
      <c r="G12" s="24">
        <f t="shared" ref="G12:N12" si="0">G14+G18+G25</f>
        <v>750</v>
      </c>
      <c r="H12" s="24">
        <f t="shared" si="0"/>
        <v>574</v>
      </c>
      <c r="I12" s="24">
        <f t="shared" si="0"/>
        <v>753</v>
      </c>
      <c r="J12" s="24">
        <f t="shared" si="0"/>
        <v>642</v>
      </c>
      <c r="K12" s="24">
        <f t="shared" si="0"/>
        <v>711</v>
      </c>
      <c r="L12" s="24">
        <f t="shared" si="0"/>
        <v>654</v>
      </c>
      <c r="M12" s="24">
        <f t="shared" si="0"/>
        <v>939</v>
      </c>
      <c r="N12" s="24">
        <f t="shared" si="0"/>
        <v>701</v>
      </c>
    </row>
    <row r="13" spans="1:14" ht="18.75" customHeight="1">
      <c r="A13" s="8"/>
      <c r="B13" s="8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8.75" customHeight="1">
      <c r="A14" s="10" t="s">
        <v>10</v>
      </c>
      <c r="B14" s="25"/>
      <c r="C14" s="16">
        <f>SUM(C15:C16)</f>
        <v>102</v>
      </c>
      <c r="D14" s="28">
        <f t="shared" ref="D14:N14" si="1">SUM(D15:D16)</f>
        <v>2627</v>
      </c>
      <c r="E14" s="28">
        <f t="shared" si="1"/>
        <v>1753</v>
      </c>
      <c r="F14" s="28">
        <f t="shared" si="1"/>
        <v>874</v>
      </c>
      <c r="G14" s="28">
        <f t="shared" si="1"/>
        <v>406</v>
      </c>
      <c r="H14" s="28">
        <f t="shared" si="1"/>
        <v>169</v>
      </c>
      <c r="I14" s="28">
        <f t="shared" si="1"/>
        <v>408</v>
      </c>
      <c r="J14" s="28">
        <f t="shared" si="1"/>
        <v>205</v>
      </c>
      <c r="K14" s="28">
        <f t="shared" si="1"/>
        <v>382</v>
      </c>
      <c r="L14" s="28">
        <f t="shared" si="1"/>
        <v>230</v>
      </c>
      <c r="M14" s="28">
        <f t="shared" si="1"/>
        <v>557</v>
      </c>
      <c r="N14" s="28">
        <f t="shared" si="1"/>
        <v>270</v>
      </c>
    </row>
    <row r="15" spans="1:14" ht="18.75" customHeight="1">
      <c r="A15" s="8"/>
      <c r="B15" s="11" t="s">
        <v>12</v>
      </c>
      <c r="C15" s="13">
        <v>84</v>
      </c>
      <c r="D15" s="26">
        <v>2410</v>
      </c>
      <c r="E15" s="26">
        <v>1588</v>
      </c>
      <c r="F15" s="26">
        <v>822</v>
      </c>
      <c r="G15" s="14">
        <v>321</v>
      </c>
      <c r="H15" s="14">
        <v>146</v>
      </c>
      <c r="I15" s="14">
        <v>328</v>
      </c>
      <c r="J15" s="14">
        <v>176</v>
      </c>
      <c r="K15" s="14">
        <v>382</v>
      </c>
      <c r="L15" s="14">
        <v>230</v>
      </c>
      <c r="M15" s="14">
        <v>557</v>
      </c>
      <c r="N15" s="14">
        <v>270</v>
      </c>
    </row>
    <row r="16" spans="1:14" ht="18.75" customHeight="1">
      <c r="A16" s="44" t="s">
        <v>29</v>
      </c>
      <c r="B16" s="45"/>
      <c r="C16" s="13">
        <v>18</v>
      </c>
      <c r="D16" s="26">
        <v>217</v>
      </c>
      <c r="E16" s="26">
        <v>165</v>
      </c>
      <c r="F16" s="26">
        <v>52</v>
      </c>
      <c r="G16" s="27">
        <v>85</v>
      </c>
      <c r="H16" s="27">
        <v>23</v>
      </c>
      <c r="I16" s="27">
        <v>80</v>
      </c>
      <c r="J16" s="27">
        <v>29</v>
      </c>
      <c r="K16" s="27" t="s">
        <v>9</v>
      </c>
      <c r="L16" s="29" t="s">
        <v>9</v>
      </c>
      <c r="M16" s="29" t="s">
        <v>9</v>
      </c>
      <c r="N16" s="29" t="s">
        <v>9</v>
      </c>
    </row>
    <row r="17" spans="1:14" ht="18.75" customHeight="1">
      <c r="A17" s="8"/>
      <c r="B17" s="8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8.75" customHeight="1">
      <c r="A18" s="10" t="s">
        <v>11</v>
      </c>
      <c r="B18" s="10"/>
      <c r="C18" s="15">
        <f>SUM(C19:C23)</f>
        <v>202</v>
      </c>
      <c r="D18" s="24">
        <f>E18+F18</f>
        <v>2557</v>
      </c>
      <c r="E18" s="24">
        <f>G18+I18+K18+M18</f>
        <v>1244</v>
      </c>
      <c r="F18" s="24">
        <f>H18+J18+L18+N18</f>
        <v>1313</v>
      </c>
      <c r="G18" s="16">
        <f>SUM(G19:G22)</f>
        <v>305</v>
      </c>
      <c r="H18" s="16">
        <f t="shared" ref="H18:M18" si="2">SUM(H19:H22)</f>
        <v>317</v>
      </c>
      <c r="I18" s="16">
        <f t="shared" si="2"/>
        <v>301</v>
      </c>
      <c r="J18" s="16">
        <f t="shared" si="2"/>
        <v>338</v>
      </c>
      <c r="K18" s="16">
        <f t="shared" si="2"/>
        <v>294</v>
      </c>
      <c r="L18" s="16">
        <f t="shared" si="2"/>
        <v>329</v>
      </c>
      <c r="M18" s="16">
        <f t="shared" si="2"/>
        <v>344</v>
      </c>
      <c r="N18" s="16">
        <f>SUM(N19:N22)</f>
        <v>329</v>
      </c>
    </row>
    <row r="19" spans="1:14" ht="18.75" customHeight="1">
      <c r="A19" s="8"/>
      <c r="B19" s="11" t="s">
        <v>14</v>
      </c>
      <c r="C19" s="13">
        <v>55</v>
      </c>
      <c r="D19" s="26">
        <v>787</v>
      </c>
      <c r="E19" s="26">
        <v>473</v>
      </c>
      <c r="F19" s="26">
        <v>314</v>
      </c>
      <c r="G19" s="14">
        <v>114</v>
      </c>
      <c r="H19" s="14">
        <v>75</v>
      </c>
      <c r="I19" s="14">
        <v>110</v>
      </c>
      <c r="J19" s="14">
        <v>86</v>
      </c>
      <c r="K19" s="14">
        <v>121</v>
      </c>
      <c r="L19" s="14">
        <v>73</v>
      </c>
      <c r="M19" s="14">
        <v>128</v>
      </c>
      <c r="N19" s="14">
        <v>80</v>
      </c>
    </row>
    <row r="20" spans="1:14" ht="18.75" customHeight="1">
      <c r="A20" s="8"/>
      <c r="B20" s="11" t="s">
        <v>15</v>
      </c>
      <c r="C20" s="13">
        <v>46</v>
      </c>
      <c r="D20" s="26">
        <v>646</v>
      </c>
      <c r="E20" s="26">
        <v>561</v>
      </c>
      <c r="F20" s="26">
        <v>85</v>
      </c>
      <c r="G20" s="14">
        <v>136</v>
      </c>
      <c r="H20" s="14">
        <v>21</v>
      </c>
      <c r="I20" s="14">
        <v>140</v>
      </c>
      <c r="J20" s="14">
        <v>24</v>
      </c>
      <c r="K20" s="14">
        <v>136</v>
      </c>
      <c r="L20" s="14">
        <v>19</v>
      </c>
      <c r="M20" s="14">
        <v>149</v>
      </c>
      <c r="N20" s="14">
        <v>21</v>
      </c>
    </row>
    <row r="21" spans="1:14" ht="18.75" customHeight="1">
      <c r="A21" s="8"/>
      <c r="B21" s="11" t="s">
        <v>16</v>
      </c>
      <c r="C21" s="13">
        <v>57</v>
      </c>
      <c r="D21" s="26">
        <v>837</v>
      </c>
      <c r="E21" s="26">
        <v>192</v>
      </c>
      <c r="F21" s="26">
        <v>645</v>
      </c>
      <c r="G21" s="14">
        <v>53</v>
      </c>
      <c r="H21" s="14">
        <v>150</v>
      </c>
      <c r="I21" s="14">
        <v>47</v>
      </c>
      <c r="J21" s="14">
        <v>162</v>
      </c>
      <c r="K21" s="14">
        <v>31</v>
      </c>
      <c r="L21" s="14">
        <v>174</v>
      </c>
      <c r="M21" s="14">
        <v>61</v>
      </c>
      <c r="N21" s="14">
        <v>159</v>
      </c>
    </row>
    <row r="22" spans="1:14" ht="18.75" customHeight="1">
      <c r="A22" s="8"/>
      <c r="B22" s="11" t="s">
        <v>20</v>
      </c>
      <c r="C22" s="13">
        <v>37</v>
      </c>
      <c r="D22" s="26">
        <v>287</v>
      </c>
      <c r="E22" s="26">
        <v>18</v>
      </c>
      <c r="F22" s="26">
        <v>269</v>
      </c>
      <c r="G22" s="14">
        <v>2</v>
      </c>
      <c r="H22" s="14">
        <v>71</v>
      </c>
      <c r="I22" s="14">
        <v>4</v>
      </c>
      <c r="J22" s="14">
        <v>66</v>
      </c>
      <c r="K22" s="14">
        <v>6</v>
      </c>
      <c r="L22" s="14">
        <v>63</v>
      </c>
      <c r="M22" s="14">
        <v>6</v>
      </c>
      <c r="N22" s="14">
        <v>69</v>
      </c>
    </row>
    <row r="23" spans="1:14" ht="18.75" customHeight="1">
      <c r="A23" s="40" t="s">
        <v>25</v>
      </c>
      <c r="B23" s="41"/>
      <c r="C23" s="13">
        <v>7</v>
      </c>
      <c r="D23" s="14" t="s">
        <v>9</v>
      </c>
      <c r="E23" s="14" t="s">
        <v>9</v>
      </c>
      <c r="F23" s="14" t="s">
        <v>9</v>
      </c>
      <c r="G23" s="14" t="s">
        <v>9</v>
      </c>
      <c r="H23" s="29" t="s">
        <v>9</v>
      </c>
      <c r="I23" s="29" t="s">
        <v>9</v>
      </c>
      <c r="J23" s="29" t="s">
        <v>9</v>
      </c>
      <c r="K23" s="29" t="s">
        <v>9</v>
      </c>
      <c r="L23" s="29" t="s">
        <v>9</v>
      </c>
      <c r="M23" s="29" t="s">
        <v>9</v>
      </c>
      <c r="N23" s="29" t="s">
        <v>9</v>
      </c>
    </row>
    <row r="24" spans="1:14" ht="18.75" customHeight="1">
      <c r="A24" s="8"/>
      <c r="B24" s="11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8.75" customHeight="1">
      <c r="A25" s="10" t="s">
        <v>21</v>
      </c>
      <c r="B25" s="12"/>
      <c r="C25" s="15">
        <f>SUM(C26:C27)</f>
        <v>57</v>
      </c>
      <c r="D25" s="24">
        <f>E25+F25</f>
        <v>540</v>
      </c>
      <c r="E25" s="24">
        <f>G25+I25+K25+M25</f>
        <v>156</v>
      </c>
      <c r="F25" s="24">
        <f>H25+J25+L25+N25</f>
        <v>384</v>
      </c>
      <c r="G25" s="16">
        <f t="shared" ref="G25:N25" si="3">SUM(G26,G27)</f>
        <v>39</v>
      </c>
      <c r="H25" s="16">
        <f t="shared" si="3"/>
        <v>88</v>
      </c>
      <c r="I25" s="16">
        <f t="shared" si="3"/>
        <v>44</v>
      </c>
      <c r="J25" s="16">
        <f t="shared" si="3"/>
        <v>99</v>
      </c>
      <c r="K25" s="16">
        <f t="shared" si="3"/>
        <v>35</v>
      </c>
      <c r="L25" s="16">
        <f t="shared" si="3"/>
        <v>95</v>
      </c>
      <c r="M25" s="16">
        <f t="shared" si="3"/>
        <v>38</v>
      </c>
      <c r="N25" s="16">
        <f t="shared" si="3"/>
        <v>102</v>
      </c>
    </row>
    <row r="26" spans="1:14" ht="18.75" customHeight="1">
      <c r="A26" s="8"/>
      <c r="B26" s="11" t="s">
        <v>19</v>
      </c>
      <c r="C26" s="13">
        <v>20</v>
      </c>
      <c r="D26" s="26">
        <v>219</v>
      </c>
      <c r="E26" s="26">
        <v>91</v>
      </c>
      <c r="F26" s="26">
        <v>128</v>
      </c>
      <c r="G26" s="14">
        <v>20</v>
      </c>
      <c r="H26" s="14">
        <v>21</v>
      </c>
      <c r="I26" s="14">
        <v>24</v>
      </c>
      <c r="J26" s="14">
        <v>25</v>
      </c>
      <c r="K26" s="14">
        <v>19</v>
      </c>
      <c r="L26" s="14">
        <v>36</v>
      </c>
      <c r="M26" s="14">
        <v>28</v>
      </c>
      <c r="N26" s="14">
        <v>46</v>
      </c>
    </row>
    <row r="27" spans="1:14" ht="18.75" customHeight="1">
      <c r="A27" s="8"/>
      <c r="B27" s="11" t="s">
        <v>22</v>
      </c>
      <c r="C27" s="13">
        <v>37</v>
      </c>
      <c r="D27" s="26">
        <v>321</v>
      </c>
      <c r="E27" s="26">
        <v>65</v>
      </c>
      <c r="F27" s="26">
        <v>256</v>
      </c>
      <c r="G27" s="14">
        <v>19</v>
      </c>
      <c r="H27" s="14">
        <v>67</v>
      </c>
      <c r="I27" s="14">
        <v>20</v>
      </c>
      <c r="J27" s="14">
        <v>74</v>
      </c>
      <c r="K27" s="14">
        <v>16</v>
      </c>
      <c r="L27" s="14">
        <v>59</v>
      </c>
      <c r="M27" s="14">
        <v>10</v>
      </c>
      <c r="N27" s="14">
        <v>56</v>
      </c>
    </row>
    <row r="28" spans="1:14" ht="18.75" customHeight="1">
      <c r="A28" s="1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 customHeight="1">
      <c r="A29" s="8" t="s">
        <v>30</v>
      </c>
    </row>
    <row r="30" spans="1:14" ht="18.75" customHeight="1"/>
    <row r="31" spans="1:14" ht="18.75" customHeight="1"/>
    <row r="32" spans="1:14" ht="18" customHeight="1"/>
    <row r="33" ht="18" customHeight="1"/>
  </sheetData>
  <mergeCells count="10">
    <mergeCell ref="A23:B23"/>
    <mergeCell ref="A3:N3"/>
    <mergeCell ref="A11:B11"/>
    <mergeCell ref="C5:C7"/>
    <mergeCell ref="A8:B8"/>
    <mergeCell ref="A9:B9"/>
    <mergeCell ref="A5:B7"/>
    <mergeCell ref="A10:B10"/>
    <mergeCell ref="A16:B16"/>
    <mergeCell ref="A12:B12"/>
  </mergeCells>
  <phoneticPr fontId="6"/>
  <pageMargins left="0.39370078740157483" right="0.39370078740157483" top="0.59055118110236227" bottom="0.39370078740157483" header="0.39370078740157483" footer="0.19685039370078741"/>
  <pageSetup paperSize="9" scale="87" orientation="portrait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16-140</vt:lpstr>
      <vt:lpstr>'16-140'!Print_Area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2019-02-14T00:20:45Z</cp:lastPrinted>
  <dcterms:created xsi:type="dcterms:W3CDTF">1997-07-24T18:09:04Z</dcterms:created>
  <dcterms:modified xsi:type="dcterms:W3CDTF">2019-04-10T05:47:09Z</dcterms:modified>
</cp:coreProperties>
</file>