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統計書\◆H29統計書\HP公開用加工データ\16章\"/>
    </mc:Choice>
  </mc:AlternateContent>
  <bookViews>
    <workbookView xWindow="-15" yWindow="30" windowWidth="6150" windowHeight="7020" tabRatio="804" firstSheet="3" activeTab="3"/>
  </bookViews>
  <sheets>
    <sheet name="16-135,136" sheetId="1" r:id="rId1"/>
    <sheet name="16-137,138" sheetId="12" r:id="rId2"/>
    <sheet name="16-139.149,140,141.142" sheetId="13" r:id="rId3"/>
    <sheet name="16-163" sheetId="7" r:id="rId4"/>
  </sheets>
  <definedNames>
    <definedName name="_xlnm._FilterDatabase" localSheetId="0" hidden="1">#REF!</definedName>
    <definedName name="_xlnm.Print_Area" localSheetId="0">'16-135,136'!$A$1:$S$57</definedName>
    <definedName name="_xlnm.Print_Area" localSheetId="2">'16-139.149,140,141.142'!$A$1:$AB$46</definedName>
    <definedName name="_xlnm.Print_Area" localSheetId="3">'16-163'!$A$1:$K$12</definedName>
  </definedNames>
  <calcPr calcId="162913"/>
</workbook>
</file>

<file path=xl/calcChain.xml><?xml version="1.0" encoding="utf-8"?>
<calcChain xmlns="http://schemas.openxmlformats.org/spreadsheetml/2006/main">
  <c r="G12" i="1" l="1"/>
  <c r="I12" i="1"/>
  <c r="H14" i="13"/>
  <c r="G14" i="13"/>
  <c r="E14" i="13" s="1"/>
  <c r="I38" i="12"/>
  <c r="E12" i="1"/>
  <c r="K12" i="1"/>
  <c r="L12" i="1"/>
  <c r="M12" i="1"/>
  <c r="N12" i="1"/>
  <c r="O12" i="1"/>
  <c r="P12" i="1"/>
  <c r="Q12" i="1"/>
  <c r="R12" i="1"/>
  <c r="S12" i="1"/>
  <c r="G24" i="13"/>
  <c r="H24" i="13"/>
  <c r="F24" i="13" s="1"/>
  <c r="I24" i="13"/>
  <c r="E24" i="13" s="1"/>
  <c r="J24" i="13"/>
  <c r="K24" i="13"/>
  <c r="L24" i="13"/>
  <c r="M24" i="13"/>
  <c r="N24" i="13"/>
  <c r="H17" i="13"/>
  <c r="F17" i="13" s="1"/>
  <c r="I17" i="13"/>
  <c r="J17" i="13"/>
  <c r="K17" i="13"/>
  <c r="L17" i="13"/>
  <c r="M17" i="13"/>
  <c r="G17" i="13"/>
  <c r="G12" i="13"/>
  <c r="N17" i="13"/>
  <c r="N12" i="13" s="1"/>
  <c r="G38" i="13"/>
  <c r="I38" i="13"/>
  <c r="J38" i="13"/>
  <c r="K38" i="13"/>
  <c r="L38" i="13"/>
  <c r="M38" i="13"/>
  <c r="N38" i="13"/>
  <c r="C38" i="13"/>
  <c r="C24" i="13"/>
  <c r="C17" i="13"/>
  <c r="C14" i="13"/>
  <c r="I14" i="13"/>
  <c r="J14" i="13"/>
  <c r="J12" i="13" s="1"/>
  <c r="K14" i="13"/>
  <c r="L14" i="13"/>
  <c r="M14" i="13"/>
  <c r="M12" i="13"/>
  <c r="N14" i="13"/>
  <c r="G50" i="12"/>
  <c r="F46" i="12"/>
  <c r="G46" i="12"/>
  <c r="G38" i="12"/>
  <c r="C46" i="12"/>
  <c r="C50" i="12"/>
  <c r="D50" i="12"/>
  <c r="H50" i="12"/>
  <c r="I50" i="12"/>
  <c r="J50" i="12"/>
  <c r="K50" i="12"/>
  <c r="L50" i="12"/>
  <c r="M50" i="12"/>
  <c r="N50" i="12"/>
  <c r="N34" i="12"/>
  <c r="O50" i="12"/>
  <c r="O34" i="12"/>
  <c r="D46" i="12"/>
  <c r="H46" i="12"/>
  <c r="I46" i="12"/>
  <c r="J46" i="12"/>
  <c r="J36" i="12" s="1"/>
  <c r="J34" i="12" s="1"/>
  <c r="K46" i="12"/>
  <c r="L46" i="12"/>
  <c r="M46" i="12"/>
  <c r="B46" i="12"/>
  <c r="C38" i="12"/>
  <c r="D38" i="12"/>
  <c r="D36" i="12"/>
  <c r="D34" i="12"/>
  <c r="H38" i="12"/>
  <c r="J38" i="12"/>
  <c r="K38" i="12"/>
  <c r="K36" i="12"/>
  <c r="K34" i="12" s="1"/>
  <c r="L38" i="12"/>
  <c r="M38" i="12"/>
  <c r="B38" i="12"/>
  <c r="C12" i="12"/>
  <c r="D12" i="12"/>
  <c r="E12" i="12"/>
  <c r="F12" i="12"/>
  <c r="G12" i="12"/>
  <c r="H12" i="12"/>
  <c r="I12" i="12"/>
  <c r="J12" i="12"/>
  <c r="K12" i="12"/>
  <c r="L12" i="12"/>
  <c r="M12" i="12"/>
  <c r="B12" i="12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B38" i="1"/>
  <c r="F38" i="13"/>
  <c r="E50" i="12"/>
  <c r="F50" i="12"/>
  <c r="E46" i="12"/>
  <c r="F38" i="12"/>
  <c r="F36" i="12" s="1"/>
  <c r="E38" i="12"/>
  <c r="E36" i="12"/>
  <c r="E34" i="12" s="1"/>
  <c r="E38" i="13"/>
  <c r="M36" i="12"/>
  <c r="L36" i="12"/>
  <c r="L34" i="12"/>
  <c r="H36" i="12"/>
  <c r="H34" i="12" s="1"/>
  <c r="G36" i="12"/>
  <c r="D38" i="13"/>
  <c r="E17" i="13"/>
  <c r="I12" i="13"/>
  <c r="D24" i="13" l="1"/>
  <c r="C12" i="13"/>
  <c r="D17" i="13"/>
  <c r="K12" i="13"/>
  <c r="E12" i="13" s="1"/>
  <c r="H12" i="13"/>
  <c r="L12" i="13"/>
  <c r="F14" i="13"/>
  <c r="D14" i="13" s="1"/>
  <c r="F34" i="12"/>
  <c r="G34" i="12"/>
  <c r="M34" i="12"/>
  <c r="B34" i="12"/>
  <c r="I36" i="12"/>
  <c r="I34" i="12" s="1"/>
  <c r="C36" i="12"/>
  <c r="C34" i="12" s="1"/>
  <c r="B36" i="12"/>
  <c r="F12" i="13" l="1"/>
  <c r="D12" i="13" s="1"/>
</calcChain>
</file>

<file path=xl/sharedStrings.xml><?xml version="1.0" encoding="utf-8"?>
<sst xmlns="http://schemas.openxmlformats.org/spreadsheetml/2006/main" count="404" uniqueCount="179">
  <si>
    <t>（各年５月１日現在）</t>
  </si>
  <si>
    <t>児童数</t>
  </si>
  <si>
    <t>生徒数</t>
  </si>
  <si>
    <t>児童・生徒数</t>
  </si>
  <si>
    <t>園児数</t>
  </si>
  <si>
    <t>区分</t>
  </si>
  <si>
    <t>総数</t>
  </si>
  <si>
    <t>１年</t>
  </si>
  <si>
    <t>２年</t>
  </si>
  <si>
    <t>３年</t>
  </si>
  <si>
    <t>４年</t>
  </si>
  <si>
    <t>５年</t>
  </si>
  <si>
    <t>６年</t>
  </si>
  <si>
    <t>学生数</t>
  </si>
  <si>
    <t>幼稚部</t>
  </si>
  <si>
    <t>小学部</t>
  </si>
  <si>
    <t>中学部</t>
  </si>
  <si>
    <t>高等部</t>
  </si>
  <si>
    <t>卒業者総数</t>
  </si>
  <si>
    <t>就職者</t>
  </si>
  <si>
    <t>就職者、就職進学者産業別内訳</t>
  </si>
  <si>
    <t>３歳児</t>
  </si>
  <si>
    <t>４歳児</t>
  </si>
  <si>
    <t>５歳児</t>
  </si>
  <si>
    <t>学校数</t>
  </si>
  <si>
    <t>男</t>
  </si>
  <si>
    <t>女</t>
  </si>
  <si>
    <t>本務教員数</t>
  </si>
  <si>
    <t>１回生</t>
  </si>
  <si>
    <t>２回生</t>
  </si>
  <si>
    <t>３回生</t>
  </si>
  <si>
    <t>第一次</t>
  </si>
  <si>
    <t>第二次</t>
  </si>
  <si>
    <t>第三次</t>
  </si>
  <si>
    <t>その他</t>
  </si>
  <si>
    <t>県内</t>
  </si>
  <si>
    <t>県外</t>
  </si>
  <si>
    <t>-</t>
  </si>
  <si>
    <t>城東小学校</t>
  </si>
  <si>
    <t>西中学校</t>
  </si>
  <si>
    <t>盲学校</t>
  </si>
  <si>
    <t>城西小学校</t>
  </si>
  <si>
    <t>中央中学校</t>
  </si>
  <si>
    <t>滋賀大学</t>
  </si>
  <si>
    <t>鳥居本養護学校</t>
  </si>
  <si>
    <t>城南小学校</t>
  </si>
  <si>
    <t>南中学校</t>
  </si>
  <si>
    <t>彦根東</t>
  </si>
  <si>
    <t>彦根西</t>
  </si>
  <si>
    <t>彦根工業</t>
  </si>
  <si>
    <t>河瀬</t>
  </si>
  <si>
    <t>近江</t>
  </si>
  <si>
    <t>市立</t>
  </si>
  <si>
    <t>彦根幼稚園</t>
  </si>
  <si>
    <t>平田小学校</t>
  </si>
  <si>
    <t>彦根中学校</t>
  </si>
  <si>
    <t>全日制</t>
  </si>
  <si>
    <t>定時制</t>
  </si>
  <si>
    <t>彦根幼稚園池州分園</t>
  </si>
  <si>
    <t>城北小学校</t>
  </si>
  <si>
    <t>鳥居本中学校</t>
  </si>
  <si>
    <t>滋賀県立大学</t>
  </si>
  <si>
    <t>高宮幼稚園</t>
  </si>
  <si>
    <t>佐和山小学校</t>
  </si>
  <si>
    <t>稲枝中学校</t>
  </si>
  <si>
    <t>経済学部</t>
  </si>
  <si>
    <t>平田幼稚園</t>
  </si>
  <si>
    <t>旭森小学校</t>
  </si>
  <si>
    <t>稲枝東幼稚園</t>
  </si>
  <si>
    <t>城陽小学校</t>
  </si>
  <si>
    <t>旭森幼稚園</t>
  </si>
  <si>
    <t>若葉小学校</t>
  </si>
  <si>
    <t>(1)  専修学校</t>
  </si>
  <si>
    <t>城北幼稚園</t>
  </si>
  <si>
    <t>金城小学校</t>
  </si>
  <si>
    <t>金城幼稚園</t>
  </si>
  <si>
    <t>鳥居本小学校</t>
  </si>
  <si>
    <t>佐和山幼稚園</t>
  </si>
  <si>
    <t>河瀬小学校</t>
  </si>
  <si>
    <t>城陽幼稚園</t>
  </si>
  <si>
    <t>亀山小学校</t>
  </si>
  <si>
    <t>高宮小学校</t>
  </si>
  <si>
    <t>稲枝東小学校</t>
  </si>
  <si>
    <t>４回生</t>
  </si>
  <si>
    <t>私立</t>
  </si>
  <si>
    <t>聖ヨゼフ幼稚園</t>
  </si>
  <si>
    <t>稲枝西小学校</t>
  </si>
  <si>
    <t>みどり幼稚園</t>
  </si>
  <si>
    <t>稲枝北小学校</t>
  </si>
  <si>
    <t>(2)  各種学校</t>
  </si>
  <si>
    <t xml:space="preserve">  県立</t>
  </si>
  <si>
    <t>環境科学部</t>
  </si>
  <si>
    <t>工学部</t>
  </si>
  <si>
    <t xml:space="preserve">  私立</t>
  </si>
  <si>
    <t>人間文化学部</t>
  </si>
  <si>
    <t>彦根自動車学校</t>
  </si>
  <si>
    <t>（各年度末現在）</t>
  </si>
  <si>
    <t>神道</t>
  </si>
  <si>
    <t>仏教</t>
  </si>
  <si>
    <t>キリスト教</t>
  </si>
  <si>
    <t>その他諸教</t>
  </si>
  <si>
    <t>資料：『学校便覧』滋賀県教育委員会</t>
    <rPh sb="4" eb="6">
      <t>ガッコウ</t>
    </rPh>
    <phoneticPr fontId="5"/>
  </si>
  <si>
    <t>資料：『学校便覧』滋賀県教育委員会</t>
    <rPh sb="4" eb="6">
      <t>ガッコウ</t>
    </rPh>
    <rPh sb="6" eb="8">
      <t>ビンラン</t>
    </rPh>
    <phoneticPr fontId="5"/>
  </si>
  <si>
    <t>本務
教員数</t>
    <rPh sb="0" eb="2">
      <t>ホンム</t>
    </rPh>
    <rPh sb="3" eb="5">
      <t>キョウイン</t>
    </rPh>
    <rPh sb="5" eb="6">
      <t>スウ</t>
    </rPh>
    <phoneticPr fontId="5"/>
  </si>
  <si>
    <t>本務
教員数</t>
    <rPh sb="3" eb="5">
      <t>キョウイン</t>
    </rPh>
    <rPh sb="5" eb="6">
      <t>スウ</t>
    </rPh>
    <phoneticPr fontId="5"/>
  </si>
  <si>
    <t>区分</t>
    <rPh sb="0" eb="2">
      <t>クブン</t>
    </rPh>
    <phoneticPr fontId="5"/>
  </si>
  <si>
    <t>園数</t>
    <rPh sb="0" eb="2">
      <t>エンスウ</t>
    </rPh>
    <phoneticPr fontId="5"/>
  </si>
  <si>
    <t>学級数</t>
    <rPh sb="0" eb="2">
      <t>ガッキュウ</t>
    </rPh>
    <rPh sb="2" eb="3">
      <t>スウ</t>
    </rPh>
    <phoneticPr fontId="5"/>
  </si>
  <si>
    <t>本務教員数</t>
    <rPh sb="0" eb="2">
      <t>ホンム</t>
    </rPh>
    <rPh sb="2" eb="4">
      <t>キョウイン</t>
    </rPh>
    <rPh sb="4" eb="5">
      <t>スウ</t>
    </rPh>
    <phoneticPr fontId="5"/>
  </si>
  <si>
    <t>総数</t>
    <rPh sb="0" eb="2">
      <t>ソウスウ</t>
    </rPh>
    <phoneticPr fontId="5"/>
  </si>
  <si>
    <t>学校数</t>
    <rPh sb="0" eb="2">
      <t>ガッコウ</t>
    </rPh>
    <rPh sb="2" eb="3">
      <t>スウ</t>
    </rPh>
    <phoneticPr fontId="5"/>
  </si>
  <si>
    <t>（注２）［  ］内は、併置校で外数です。</t>
    <rPh sb="1" eb="2">
      <t>チュウ</t>
    </rPh>
    <phoneticPr fontId="5"/>
  </si>
  <si>
    <t>人間学部</t>
  </si>
  <si>
    <r>
      <t>県立</t>
    </r>
    <r>
      <rPr>
        <sz val="12"/>
        <rFont val="ＭＳ 明朝"/>
        <family val="1"/>
        <charset val="128"/>
      </rPr>
      <t>　河瀬中学校</t>
    </r>
    <rPh sb="0" eb="2">
      <t>ケンリツ</t>
    </rPh>
    <rPh sb="3" eb="5">
      <t>カワセ</t>
    </rPh>
    <rPh sb="5" eb="8">
      <t>チュウガッコウ</t>
    </rPh>
    <phoneticPr fontId="5"/>
  </si>
  <si>
    <t>彦根翔陽</t>
    <rPh sb="0" eb="2">
      <t>ヒコネ</t>
    </rPh>
    <rPh sb="2" eb="3">
      <t>ショウ</t>
    </rPh>
    <rPh sb="3" eb="4">
      <t>ヨウ</t>
    </rPh>
    <phoneticPr fontId="0"/>
  </si>
  <si>
    <t>彦根総合</t>
    <rPh sb="0" eb="2">
      <t>ヒコネ</t>
    </rPh>
    <rPh sb="2" eb="4">
      <t>ソウゴウ</t>
    </rPh>
    <phoneticPr fontId="0"/>
  </si>
  <si>
    <t>人間看護学部</t>
    <rPh sb="2" eb="4">
      <t>カンゴ</t>
    </rPh>
    <phoneticPr fontId="0"/>
  </si>
  <si>
    <t>聖泉大学</t>
    <rPh sb="0" eb="2">
      <t>セイセン</t>
    </rPh>
    <rPh sb="2" eb="4">
      <t>ダイガク</t>
    </rPh>
    <phoneticPr fontId="0"/>
  </si>
  <si>
    <t>第16章  教育および文化</t>
    <phoneticPr fontId="5"/>
  </si>
  <si>
    <r>
      <t>市立　</t>
    </r>
    <r>
      <rPr>
        <sz val="12"/>
        <rFont val="ＭＳ 明朝"/>
        <family val="1"/>
        <charset val="128"/>
      </rPr>
      <t>　東中学校</t>
    </r>
    <rPh sb="0" eb="2">
      <t>シリツ</t>
    </rPh>
    <rPh sb="4" eb="5">
      <t>ヒガシ</t>
    </rPh>
    <rPh sb="5" eb="6">
      <t>ナカ</t>
    </rPh>
    <rPh sb="6" eb="8">
      <t>ガッコウ</t>
    </rPh>
    <phoneticPr fontId="5"/>
  </si>
  <si>
    <t>135.幼稚園の概況</t>
    <phoneticPr fontId="5"/>
  </si>
  <si>
    <t>137.中学校の概況</t>
    <phoneticPr fontId="5"/>
  </si>
  <si>
    <t>139.大学の概況</t>
    <phoneticPr fontId="5"/>
  </si>
  <si>
    <t>140.特別支援学校の概況</t>
    <rPh sb="4" eb="6">
      <t>トクベツ</t>
    </rPh>
    <rPh sb="6" eb="8">
      <t>シエン</t>
    </rPh>
    <phoneticPr fontId="5"/>
  </si>
  <si>
    <t>142.中学校卒業後の進路状況</t>
    <phoneticPr fontId="5"/>
  </si>
  <si>
    <t>専修学校等
入学者</t>
    <rPh sb="0" eb="2">
      <t>センシュウ</t>
    </rPh>
    <rPh sb="2" eb="4">
      <t>ガッコウ</t>
    </rPh>
    <phoneticPr fontId="5"/>
  </si>
  <si>
    <t>公共職業能力
開発施設入学</t>
    <rPh sb="0" eb="2">
      <t>コウキョウ</t>
    </rPh>
    <rPh sb="2" eb="4">
      <t>ショクギョウ</t>
    </rPh>
    <rPh sb="4" eb="6">
      <t>ノウリョク</t>
    </rPh>
    <phoneticPr fontId="5"/>
  </si>
  <si>
    <t>看護学部</t>
    <rPh sb="0" eb="3">
      <t>カンゴガク</t>
    </rPh>
    <phoneticPr fontId="5"/>
  </si>
  <si>
    <t>高等学校等
進学者</t>
    <rPh sb="0" eb="2">
      <t>コウトウ</t>
    </rPh>
    <rPh sb="2" eb="5">
      <t>ガッコウトウ</t>
    </rPh>
    <phoneticPr fontId="5"/>
  </si>
  <si>
    <t>資料：滋賀県総務部総務課</t>
    <rPh sb="3" eb="5">
      <t>シガ</t>
    </rPh>
    <rPh sb="6" eb="8">
      <t>ソウム</t>
    </rPh>
    <rPh sb="8" eb="9">
      <t>ブ</t>
    </rPh>
    <rPh sb="11" eb="12">
      <t>カ</t>
    </rPh>
    <phoneticPr fontId="5"/>
  </si>
  <si>
    <t>無業者
・不詳</t>
    <phoneticPr fontId="5"/>
  </si>
  <si>
    <t>同左地域
別内訳</t>
    <phoneticPr fontId="5"/>
  </si>
  <si>
    <t>（注）進学者に就職進学者を含みます。</t>
    <phoneticPr fontId="5"/>
  </si>
  <si>
    <t>138.高等学校の概況</t>
    <phoneticPr fontId="5"/>
  </si>
  <si>
    <t>136.小学校の概況</t>
    <phoneticPr fontId="5"/>
  </si>
  <si>
    <t xml:space="preserve"> -</t>
    <phoneticPr fontId="5"/>
  </si>
  <si>
    <t xml:space="preserve"> -</t>
    <phoneticPr fontId="5"/>
  </si>
  <si>
    <t>資料：『学校便覧』滋賀県教育委員会</t>
    <phoneticPr fontId="5"/>
  </si>
  <si>
    <t>スワン服飾専門学校（休校中）</t>
    <rPh sb="10" eb="12">
      <t>キュウコウ</t>
    </rPh>
    <rPh sb="12" eb="13">
      <t>チュウ</t>
    </rPh>
    <phoneticPr fontId="5"/>
  </si>
  <si>
    <t>平成24年度</t>
    <rPh sb="0" eb="2">
      <t>ヘイセイ</t>
    </rPh>
    <rPh sb="4" eb="6">
      <t>ネンド</t>
    </rPh>
    <phoneticPr fontId="5"/>
  </si>
  <si>
    <t>[2]</t>
    <phoneticPr fontId="5"/>
  </si>
  <si>
    <t>（注１）全日制の学校数には、併置校を含みます。</t>
    <phoneticPr fontId="5"/>
  </si>
  <si>
    <t>141.専修・各種学校の概況</t>
    <phoneticPr fontId="5"/>
  </si>
  <si>
    <t>平成25年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</si>
  <si>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0"/>
  </si>
  <si>
    <t>平成25年</t>
    <rPh sb="0" eb="2">
      <t>ヘイセイ</t>
    </rPh>
    <rPh sb="4" eb="5">
      <t>ネン</t>
    </rPh>
    <phoneticPr fontId="6"/>
  </si>
  <si>
    <t>平成25年度</t>
  </si>
  <si>
    <t>平成25年度</t>
    <rPh sb="0" eb="2">
      <t>ヘイセイ</t>
    </rPh>
    <rPh sb="4" eb="6">
      <t>ネンド</t>
    </rPh>
    <phoneticPr fontId="5"/>
  </si>
  <si>
    <t>平成26年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</si>
  <si>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0"/>
  </si>
  <si>
    <t>平成26年</t>
    <rPh sb="0" eb="2">
      <t>ヘイセイ</t>
    </rPh>
    <rPh sb="4" eb="5">
      <t>ネン</t>
    </rPh>
    <phoneticPr fontId="6"/>
  </si>
  <si>
    <t>平成26年度</t>
    <rPh sb="0" eb="2">
      <t>ヘイセイ</t>
    </rPh>
    <rPh sb="4" eb="6">
      <t>ネンド</t>
    </rPh>
    <phoneticPr fontId="5"/>
  </si>
  <si>
    <t>平成26年</t>
  </si>
  <si>
    <t>平成27年</t>
  </si>
  <si>
    <t>平成27年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</si>
  <si>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0"/>
  </si>
  <si>
    <t>平成27年</t>
    <rPh sb="0" eb="2">
      <t>ヘイセイ</t>
    </rPh>
    <rPh sb="4" eb="5">
      <t>ネン</t>
    </rPh>
    <phoneticPr fontId="6"/>
  </si>
  <si>
    <t>全学共通教育推進機構等</t>
    <rPh sb="0" eb="2">
      <t>ゼンガク</t>
    </rPh>
    <rPh sb="2" eb="4">
      <t>キョウツウ</t>
    </rPh>
    <rPh sb="4" eb="6">
      <t>キョウイク</t>
    </rPh>
    <rPh sb="6" eb="8">
      <t>スイシン</t>
    </rPh>
    <rPh sb="8" eb="10">
      <t>キコウ</t>
    </rPh>
    <rPh sb="10" eb="11">
      <t>トウ</t>
    </rPh>
    <phoneticPr fontId="0"/>
  </si>
  <si>
    <t>-</t>
    <phoneticPr fontId="7"/>
  </si>
  <si>
    <t>平成26年度</t>
  </si>
  <si>
    <t>平成27年度</t>
    <rPh sb="0" eb="2">
      <t>ヘイセイ</t>
    </rPh>
    <rPh sb="4" eb="6">
      <t>ネンド</t>
    </rPh>
    <phoneticPr fontId="5"/>
  </si>
  <si>
    <t>平成28年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</si>
  <si>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0"/>
  </si>
  <si>
    <t>彦根翔西館</t>
    <rPh sb="0" eb="2">
      <t>ヒコネ</t>
    </rPh>
    <rPh sb="2" eb="3">
      <t>ショウ</t>
    </rPh>
    <rPh sb="3" eb="4">
      <t>ニシ</t>
    </rPh>
    <rPh sb="4" eb="5">
      <t>カン</t>
    </rPh>
    <phoneticPr fontId="0"/>
  </si>
  <si>
    <t>平成28年</t>
    <rPh sb="0" eb="2">
      <t>ヘイセイ</t>
    </rPh>
    <rPh sb="4" eb="5">
      <t>ネン</t>
    </rPh>
    <phoneticPr fontId="6"/>
  </si>
  <si>
    <t>平成28年度</t>
    <rPh sb="0" eb="2">
      <t>ヘイセイ</t>
    </rPh>
    <rPh sb="4" eb="6">
      <t>ネンド</t>
    </rPh>
    <phoneticPr fontId="5"/>
  </si>
  <si>
    <t>平成28年</t>
  </si>
  <si>
    <t>平成27年度</t>
  </si>
  <si>
    <t>平成28年度</t>
  </si>
  <si>
    <t>平成24年度</t>
    <phoneticPr fontId="7"/>
  </si>
  <si>
    <t>平成24年度</t>
    <phoneticPr fontId="7"/>
  </si>
  <si>
    <t>平成25年</t>
    <phoneticPr fontId="5"/>
  </si>
  <si>
    <t>平成29年</t>
    <phoneticPr fontId="5"/>
  </si>
  <si>
    <t>平成29年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</si>
  <si>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0"/>
  </si>
  <si>
    <t>平成29年</t>
    <rPh sb="0" eb="2">
      <t>ヘイセイ</t>
    </rPh>
    <rPh sb="4" eb="5">
      <t>ネン</t>
    </rPh>
    <phoneticPr fontId="6"/>
  </si>
  <si>
    <t>資料：『平成29年度学校基本調査』滋賀県県民生活部統計課</t>
    <rPh sb="4" eb="6">
      <t>ヘイセイ</t>
    </rPh>
    <rPh sb="8" eb="9">
      <t>ネン</t>
    </rPh>
    <rPh sb="9" eb="10">
      <t>ド</t>
    </rPh>
    <rPh sb="10" eb="12">
      <t>ガッコウ</t>
    </rPh>
    <rPh sb="17" eb="20">
      <t>シガケン</t>
    </rPh>
    <rPh sb="20" eb="22">
      <t>ケンミン</t>
    </rPh>
    <rPh sb="22" eb="24">
      <t>セイカツ</t>
    </rPh>
    <rPh sb="24" eb="25">
      <t>ブ</t>
    </rPh>
    <rPh sb="25" eb="27">
      <t>トウケイ</t>
    </rPh>
    <rPh sb="27" eb="28">
      <t>カ</t>
    </rPh>
    <phoneticPr fontId="5"/>
  </si>
  <si>
    <t>-</t>
    <phoneticPr fontId="7"/>
  </si>
  <si>
    <t>163.宗教法人数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</si>
</sst>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9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</cellStyleXfs>
  <cellXfs count="145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2" fillId="0" borderId="0" xfId="0" applyFont="1" applyAlignme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4" xfId="0" applyNumberFormat="1" applyFont="1" applyFill="1" applyBorder="1" applyAlignment="1" applyProtection="1">
      <alignment horizontal="right" vertical="center"/>
    </xf>
    <xf numFmtId="176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centerContinuous" vertical="center"/>
    </xf>
    <xf numFmtId="38" fontId="2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2" fillId="0" borderId="6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Continuous" vertical="center"/>
    </xf>
    <xf numFmtId="38" fontId="3" fillId="0" borderId="2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38" fontId="2" fillId="0" borderId="0" xfId="1" quotePrefix="1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38" fontId="2" fillId="0" borderId="0" xfId="0" applyNumberFormat="1" applyFont="1" applyBorder="1" applyAlignment="1">
      <alignment horizontal="right" vertical="center"/>
    </xf>
    <xf numFmtId="38" fontId="2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2" fillId="0" borderId="11" xfId="0" applyFont="1" applyBorder="1" applyAlignment="1">
      <alignment horizontal="centerContinuous" vertical="center"/>
    </xf>
    <xf numFmtId="38" fontId="2" fillId="0" borderId="1" xfId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38" fontId="2" fillId="0" borderId="0" xfId="0" applyNumberFormat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38" fontId="2" fillId="0" borderId="0" xfId="1" applyFont="1"/>
    <xf numFmtId="0" fontId="3" fillId="0" borderId="3" xfId="0" applyFont="1" applyBorder="1" applyAlignment="1">
      <alignment horizontal="centerContinuous" vertical="center"/>
    </xf>
    <xf numFmtId="38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10" xfId="0" applyFont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/>
    </xf>
    <xf numFmtId="38" fontId="3" fillId="0" borderId="0" xfId="1" applyFont="1" applyBorder="1" applyAlignment="1">
      <alignment horizontal="right" vertical="center" shrinkToFit="1"/>
    </xf>
    <xf numFmtId="38" fontId="2" fillId="0" borderId="6" xfId="0" applyNumberFormat="1" applyFont="1" applyBorder="1" applyAlignment="1">
      <alignment vertical="center"/>
    </xf>
    <xf numFmtId="38" fontId="3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5" xfId="0" applyFont="1" applyBorder="1" applyAlignment="1">
      <alignment vertical="center"/>
    </xf>
    <xf numFmtId="38" fontId="2" fillId="0" borderId="0" xfId="1" applyFont="1" applyBorder="1" applyAlignment="1">
      <alignment horizontal="right" vertical="center" shrinkToFit="1"/>
    </xf>
    <xf numFmtId="176" fontId="2" fillId="0" borderId="0" xfId="0" applyNumberFormat="1" applyFont="1" applyFill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 wrapText="1"/>
    </xf>
    <xf numFmtId="38" fontId="2" fillId="0" borderId="21" xfId="1" applyFont="1" applyBorder="1" applyAlignment="1">
      <alignment horizontal="center" vertical="center" wrapText="1"/>
    </xf>
    <xf numFmtId="38" fontId="2" fillId="0" borderId="22" xfId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8"/>
  <sheetViews>
    <sheetView view="pageBreakPreview" zoomScaleNormal="100" zoomScaleSheetLayoutView="100" workbookViewId="0">
      <selection activeCell="M20" sqref="M20"/>
    </sheetView>
  </sheetViews>
  <sheetFormatPr defaultColWidth="8.69921875" defaultRowHeight="14.25"/>
  <cols>
    <col min="1" max="1" width="11.296875" style="1" customWidth="1"/>
    <col min="2" max="2" width="8.59765625" style="1" customWidth="1"/>
    <col min="3" max="3" width="8.59765625" style="4" customWidth="1"/>
    <col min="4" max="4" width="7" style="1" customWidth="1"/>
    <col min="5" max="13" width="7.59765625" style="1" customWidth="1"/>
    <col min="14" max="19" width="7.296875" style="1" customWidth="1"/>
    <col min="20" max="20" width="14.59765625" style="1" customWidth="1"/>
    <col min="21" max="26" width="9.59765625" style="1" customWidth="1"/>
    <col min="27" max="34" width="9.09765625" style="1" customWidth="1"/>
    <col min="35" max="35" width="8.69921875" style="1" customWidth="1"/>
    <col min="36" max="36" width="5.09765625" style="1" customWidth="1"/>
    <col min="37" max="38" width="5.5" style="1" customWidth="1"/>
    <col min="39" max="40" width="5.19921875" style="1" customWidth="1"/>
    <col min="41" max="44" width="5.09765625" style="1" customWidth="1"/>
    <col min="45" max="45" width="4.69921875" style="1" customWidth="1"/>
    <col min="46" max="46" width="4.59765625" style="1" customWidth="1"/>
    <col min="47" max="47" width="5.09765625" style="1" customWidth="1"/>
    <col min="48" max="48" width="4.59765625" style="1" customWidth="1"/>
    <col min="49" max="49" width="8.69921875" style="1" customWidth="1"/>
    <col min="50" max="50" width="5" style="1" customWidth="1"/>
    <col min="51" max="51" width="5.8984375" style="1" customWidth="1"/>
    <col min="52" max="53" width="6" style="1" customWidth="1"/>
    <col min="54" max="54" width="5.5" style="1" customWidth="1"/>
    <col min="55" max="62" width="4.5" style="1" customWidth="1"/>
    <col min="63" max="64" width="7.5" style="1" customWidth="1"/>
    <col min="65" max="65" width="5.69921875" style="1" customWidth="1"/>
    <col min="66" max="71" width="6" style="1" customWidth="1"/>
    <col min="72" max="74" width="5.19921875" style="1" customWidth="1"/>
    <col min="75" max="76" width="6.69921875" style="1" customWidth="1"/>
    <col min="77" max="89" width="4.69921875" style="1" customWidth="1"/>
    <col min="90" max="16384" width="8.69921875" style="1"/>
  </cols>
  <sheetData>
    <row r="1" spans="1:19" ht="18.75" customHeight="1">
      <c r="A1" s="93" t="s">
        <v>118</v>
      </c>
      <c r="B1" s="93"/>
      <c r="C1" s="93"/>
      <c r="D1" s="93"/>
      <c r="E1" s="93"/>
      <c r="F1" s="93"/>
      <c r="G1" s="93"/>
      <c r="H1" s="93"/>
      <c r="I1" s="9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.7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9" ht="16.5" customHeight="1">
      <c r="A3" s="98" t="s">
        <v>120</v>
      </c>
      <c r="B3" s="98"/>
      <c r="C3" s="98"/>
      <c r="D3" s="98"/>
      <c r="E3" s="98"/>
      <c r="F3" s="98"/>
      <c r="G3" s="98"/>
      <c r="H3" s="98"/>
      <c r="I3" s="98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19" ht="16.5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9"/>
      <c r="P4" s="26"/>
      <c r="Q4" s="26"/>
      <c r="R4" s="26"/>
      <c r="S4" s="59" t="s">
        <v>0</v>
      </c>
    </row>
    <row r="5" spans="1:19" ht="15" customHeight="1">
      <c r="A5" s="105" t="s">
        <v>105</v>
      </c>
      <c r="B5" s="105"/>
      <c r="C5" s="100"/>
      <c r="D5" s="99" t="s">
        <v>106</v>
      </c>
      <c r="E5" s="100"/>
      <c r="F5" s="99" t="s">
        <v>107</v>
      </c>
      <c r="G5" s="100"/>
      <c r="H5" s="99" t="s">
        <v>108</v>
      </c>
      <c r="I5" s="105"/>
      <c r="J5" s="94" t="s">
        <v>4</v>
      </c>
      <c r="K5" s="94"/>
      <c r="L5" s="94"/>
      <c r="M5" s="94"/>
      <c r="N5" s="94"/>
      <c r="O5" s="94"/>
      <c r="P5" s="94"/>
      <c r="Q5" s="94"/>
      <c r="R5" s="94"/>
      <c r="S5" s="94"/>
    </row>
    <row r="6" spans="1:19" ht="15" customHeight="1">
      <c r="A6" s="106"/>
      <c r="B6" s="106"/>
      <c r="C6" s="102"/>
      <c r="D6" s="101"/>
      <c r="E6" s="102"/>
      <c r="F6" s="101"/>
      <c r="G6" s="102"/>
      <c r="H6" s="101"/>
      <c r="I6" s="108"/>
      <c r="J6" s="94" t="s">
        <v>109</v>
      </c>
      <c r="K6" s="94"/>
      <c r="L6" s="94"/>
      <c r="M6" s="95"/>
      <c r="N6" s="9" t="s">
        <v>21</v>
      </c>
      <c r="O6" s="18"/>
      <c r="P6" s="9" t="s">
        <v>22</v>
      </c>
      <c r="Q6" s="18"/>
      <c r="R6" s="9" t="s">
        <v>23</v>
      </c>
      <c r="S6" s="18"/>
    </row>
    <row r="7" spans="1:19" ht="15" customHeight="1">
      <c r="A7" s="107"/>
      <c r="B7" s="107"/>
      <c r="C7" s="104"/>
      <c r="D7" s="103"/>
      <c r="E7" s="104"/>
      <c r="F7" s="103"/>
      <c r="G7" s="104"/>
      <c r="H7" s="103"/>
      <c r="I7" s="107"/>
      <c r="J7" s="109" t="s">
        <v>109</v>
      </c>
      <c r="K7" s="110"/>
      <c r="L7" s="73" t="s">
        <v>25</v>
      </c>
      <c r="M7" s="71" t="s">
        <v>26</v>
      </c>
      <c r="N7" s="72" t="s">
        <v>25</v>
      </c>
      <c r="O7" s="24" t="s">
        <v>26</v>
      </c>
      <c r="P7" s="23" t="s">
        <v>25</v>
      </c>
      <c r="Q7" s="71" t="s">
        <v>26</v>
      </c>
      <c r="R7" s="72" t="s">
        <v>25</v>
      </c>
      <c r="S7" s="58" t="s">
        <v>26</v>
      </c>
    </row>
    <row r="8" spans="1:19" ht="15" customHeight="1">
      <c r="A8" s="108" t="s">
        <v>171</v>
      </c>
      <c r="B8" s="108"/>
      <c r="C8" s="102"/>
      <c r="D8" s="18"/>
      <c r="E8" s="49">
        <v>12</v>
      </c>
      <c r="F8" s="49"/>
      <c r="G8" s="49">
        <v>56</v>
      </c>
      <c r="H8" s="49"/>
      <c r="I8" s="49">
        <v>122</v>
      </c>
      <c r="J8" s="49"/>
      <c r="K8" s="49">
        <v>1400</v>
      </c>
      <c r="L8" s="49">
        <v>706</v>
      </c>
      <c r="M8" s="49">
        <v>694</v>
      </c>
      <c r="N8" s="49">
        <v>204</v>
      </c>
      <c r="O8" s="49">
        <v>193</v>
      </c>
      <c r="P8" s="49">
        <v>257</v>
      </c>
      <c r="Q8" s="49">
        <v>260</v>
      </c>
      <c r="R8" s="49">
        <v>245</v>
      </c>
      <c r="S8" s="49">
        <v>241</v>
      </c>
    </row>
    <row r="9" spans="1:19" ht="15" customHeight="1">
      <c r="A9" s="108" t="s">
        <v>152</v>
      </c>
      <c r="B9" s="108"/>
      <c r="C9" s="102"/>
      <c r="D9" s="18"/>
      <c r="E9" s="49">
        <v>12</v>
      </c>
      <c r="F9" s="49"/>
      <c r="G9" s="49">
        <v>56</v>
      </c>
      <c r="H9" s="49"/>
      <c r="I9" s="49">
        <v>123</v>
      </c>
      <c r="J9" s="49"/>
      <c r="K9" s="49">
        <v>1376</v>
      </c>
      <c r="L9" s="49">
        <v>705</v>
      </c>
      <c r="M9" s="49">
        <v>671</v>
      </c>
      <c r="N9" s="49">
        <v>219</v>
      </c>
      <c r="O9" s="49">
        <v>177</v>
      </c>
      <c r="P9" s="49">
        <v>239</v>
      </c>
      <c r="Q9" s="49">
        <v>244</v>
      </c>
      <c r="R9" s="49">
        <v>247</v>
      </c>
      <c r="S9" s="49">
        <v>250</v>
      </c>
    </row>
    <row r="10" spans="1:19" ht="15" customHeight="1">
      <c r="A10" s="108" t="s">
        <v>153</v>
      </c>
      <c r="B10" s="108"/>
      <c r="C10" s="102"/>
      <c r="D10" s="53"/>
      <c r="E10" s="80">
        <v>12</v>
      </c>
      <c r="F10" s="80"/>
      <c r="G10" s="80">
        <v>55</v>
      </c>
      <c r="H10" s="80"/>
      <c r="I10" s="80">
        <v>137</v>
      </c>
      <c r="J10" s="80"/>
      <c r="K10" s="80">
        <v>1337</v>
      </c>
      <c r="L10" s="80">
        <v>672</v>
      </c>
      <c r="M10" s="80">
        <v>665</v>
      </c>
      <c r="N10" s="80">
        <v>199</v>
      </c>
      <c r="O10" s="80">
        <v>193</v>
      </c>
      <c r="P10" s="80">
        <v>247</v>
      </c>
      <c r="Q10" s="80">
        <v>223</v>
      </c>
      <c r="R10" s="80">
        <v>226</v>
      </c>
      <c r="S10" s="80">
        <v>249</v>
      </c>
    </row>
    <row r="11" spans="1:19" ht="15" customHeight="1">
      <c r="A11" s="108" t="s">
        <v>166</v>
      </c>
      <c r="B11" s="108"/>
      <c r="C11" s="102"/>
      <c r="D11" s="53"/>
      <c r="E11" s="80">
        <v>12</v>
      </c>
      <c r="F11" s="80"/>
      <c r="G11" s="80">
        <v>58</v>
      </c>
      <c r="H11" s="80"/>
      <c r="I11" s="80">
        <v>143</v>
      </c>
      <c r="J11" s="80"/>
      <c r="K11" s="80">
        <v>1352</v>
      </c>
      <c r="L11" s="80">
        <v>694</v>
      </c>
      <c r="M11" s="80">
        <v>658</v>
      </c>
      <c r="N11" s="80">
        <v>224</v>
      </c>
      <c r="O11" s="80">
        <v>230</v>
      </c>
      <c r="P11" s="80">
        <v>222</v>
      </c>
      <c r="Q11" s="80">
        <v>211</v>
      </c>
      <c r="R11" s="80">
        <v>248</v>
      </c>
      <c r="S11" s="80">
        <v>217</v>
      </c>
    </row>
    <row r="12" spans="1:19" ht="15" customHeight="1">
      <c r="A12" s="96" t="s">
        <v>172</v>
      </c>
      <c r="B12" s="96"/>
      <c r="C12" s="97"/>
      <c r="D12" s="41"/>
      <c r="E12" s="51">
        <f>SUM(E14:E26)</f>
        <v>0</v>
      </c>
      <c r="F12" s="51"/>
      <c r="G12" s="51">
        <f>SUM(G14:G26)</f>
        <v>0</v>
      </c>
      <c r="H12" s="51"/>
      <c r="I12" s="51">
        <f t="shared" ref="I12:S12" si="0">SUM(I14:I26)</f>
        <v>0</v>
      </c>
      <c r="J12" s="51"/>
      <c r="K12" s="51">
        <f t="shared" si="0"/>
        <v>0</v>
      </c>
      <c r="L12" s="51">
        <f t="shared" si="0"/>
        <v>0</v>
      </c>
      <c r="M12" s="51">
        <f t="shared" si="0"/>
        <v>0</v>
      </c>
      <c r="N12" s="51">
        <f t="shared" si="0"/>
        <v>0</v>
      </c>
      <c r="O12" s="51">
        <f t="shared" si="0"/>
        <v>0</v>
      </c>
      <c r="P12" s="51">
        <f t="shared" si="0"/>
        <v>0</v>
      </c>
      <c r="Q12" s="51">
        <f t="shared" si="0"/>
        <v>0</v>
      </c>
      <c r="R12" s="51">
        <f t="shared" si="0"/>
        <v>0</v>
      </c>
      <c r="S12" s="51">
        <f t="shared" si="0"/>
        <v>0</v>
      </c>
    </row>
    <row r="13" spans="1:19" ht="15" customHeight="1">
      <c r="A13" s="26"/>
      <c r="B13" s="26"/>
      <c r="C13" s="27"/>
      <c r="D13" s="26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</row>
    <row r="14" spans="1:19" ht="15" customHeight="1">
      <c r="A14" s="28" t="s">
        <v>52</v>
      </c>
      <c r="B14" s="29" t="s">
        <v>53</v>
      </c>
      <c r="C14" s="30"/>
      <c r="D14" s="26"/>
      <c r="E14" s="49"/>
      <c r="F14" s="49"/>
      <c r="G14" s="87"/>
      <c r="H14" s="49"/>
      <c r="I14" s="87"/>
      <c r="J14" s="49"/>
      <c r="K14" s="87"/>
      <c r="L14" s="87"/>
      <c r="M14" s="87"/>
      <c r="N14" s="88"/>
      <c r="O14" s="88"/>
      <c r="P14" s="87"/>
      <c r="Q14" s="87"/>
      <c r="R14" s="87"/>
      <c r="S14" s="87"/>
    </row>
    <row r="15" spans="1:19" ht="15" customHeight="1">
      <c r="A15" s="31"/>
      <c r="B15" s="29" t="s">
        <v>58</v>
      </c>
      <c r="C15" s="30"/>
      <c r="D15" s="26"/>
      <c r="E15" s="49"/>
      <c r="F15" s="49"/>
      <c r="G15" s="91"/>
      <c r="H15" s="49"/>
      <c r="I15" s="91"/>
      <c r="J15" s="49"/>
      <c r="K15" s="91"/>
      <c r="L15" s="91"/>
      <c r="M15" s="91"/>
      <c r="N15" s="77"/>
      <c r="O15" s="77"/>
      <c r="P15" s="77"/>
      <c r="Q15" s="77"/>
      <c r="R15" s="77"/>
      <c r="S15" s="77"/>
    </row>
    <row r="16" spans="1:19" ht="15" customHeight="1">
      <c r="A16" s="31"/>
      <c r="B16" s="29" t="s">
        <v>62</v>
      </c>
      <c r="C16" s="30"/>
      <c r="D16" s="26"/>
      <c r="E16" s="49"/>
      <c r="F16" s="49"/>
      <c r="G16" s="87"/>
      <c r="H16" s="49"/>
      <c r="I16" s="87"/>
      <c r="J16" s="49"/>
      <c r="K16" s="87"/>
      <c r="L16" s="87"/>
      <c r="M16" s="87"/>
      <c r="N16" s="88"/>
      <c r="O16" s="88"/>
      <c r="P16" s="87"/>
      <c r="Q16" s="87"/>
      <c r="R16" s="87"/>
      <c r="S16" s="87"/>
    </row>
    <row r="17" spans="1:93" ht="15" customHeight="1">
      <c r="A17" s="31"/>
      <c r="B17" s="29" t="s">
        <v>77</v>
      </c>
      <c r="C17" s="30"/>
      <c r="D17" s="26"/>
      <c r="E17" s="49"/>
      <c r="F17" s="49"/>
      <c r="G17" s="87"/>
      <c r="H17" s="49"/>
      <c r="I17" s="87"/>
      <c r="J17" s="49"/>
      <c r="K17" s="87"/>
      <c r="L17" s="87"/>
      <c r="M17" s="87"/>
      <c r="N17" s="88"/>
      <c r="O17" s="88"/>
      <c r="P17" s="87"/>
      <c r="Q17" s="87"/>
      <c r="R17" s="87"/>
      <c r="S17" s="87"/>
    </row>
    <row r="18" spans="1:93" ht="15" customHeight="1">
      <c r="A18" s="31"/>
      <c r="B18" s="29" t="s">
        <v>66</v>
      </c>
      <c r="C18" s="30"/>
      <c r="D18" s="26"/>
      <c r="E18" s="49"/>
      <c r="F18" s="49"/>
      <c r="G18" s="87"/>
      <c r="H18" s="49"/>
      <c r="I18" s="87"/>
      <c r="J18" s="49"/>
      <c r="K18" s="87"/>
      <c r="L18" s="87"/>
      <c r="M18" s="87"/>
      <c r="N18" s="88"/>
      <c r="O18" s="88"/>
      <c r="P18" s="87"/>
      <c r="Q18" s="87"/>
      <c r="R18" s="87"/>
      <c r="S18" s="87"/>
    </row>
    <row r="19" spans="1:93" ht="15" customHeight="1">
      <c r="A19" s="31"/>
      <c r="B19" s="29" t="s">
        <v>68</v>
      </c>
      <c r="C19" s="30"/>
      <c r="D19" s="26"/>
      <c r="E19" s="49"/>
      <c r="F19" s="49"/>
      <c r="G19" s="87"/>
      <c r="H19" s="49"/>
      <c r="I19" s="87"/>
      <c r="J19" s="49"/>
      <c r="K19" s="87"/>
      <c r="L19" s="87"/>
      <c r="M19" s="87"/>
      <c r="N19" s="88"/>
      <c r="O19" s="88"/>
      <c r="P19" s="87"/>
      <c r="Q19" s="87"/>
      <c r="R19" s="87"/>
      <c r="S19" s="87"/>
    </row>
    <row r="20" spans="1:93" ht="15" customHeight="1">
      <c r="A20" s="31"/>
      <c r="B20" s="29" t="s">
        <v>70</v>
      </c>
      <c r="C20" s="30"/>
      <c r="D20" s="26"/>
      <c r="E20" s="49"/>
      <c r="F20" s="49"/>
      <c r="G20" s="87"/>
      <c r="H20" s="49"/>
      <c r="I20" s="87"/>
      <c r="J20" s="49"/>
      <c r="K20" s="87"/>
      <c r="L20" s="87"/>
      <c r="M20" s="87"/>
      <c r="N20" s="88"/>
      <c r="O20" s="88"/>
      <c r="P20" s="87"/>
      <c r="Q20" s="87"/>
      <c r="R20" s="87"/>
      <c r="S20" s="87"/>
    </row>
    <row r="21" spans="1:93" ht="15" customHeight="1">
      <c r="A21" s="31"/>
      <c r="B21" s="29" t="s">
        <v>73</v>
      </c>
      <c r="C21" s="30"/>
      <c r="D21" s="26"/>
      <c r="E21" s="49"/>
      <c r="F21" s="49"/>
      <c r="G21" s="87"/>
      <c r="H21" s="49"/>
      <c r="I21" s="87"/>
      <c r="J21" s="49"/>
      <c r="K21" s="87"/>
      <c r="L21" s="87"/>
      <c r="M21" s="87"/>
      <c r="N21" s="88"/>
      <c r="O21" s="88"/>
      <c r="P21" s="87"/>
      <c r="Q21" s="87"/>
      <c r="R21" s="87"/>
      <c r="S21" s="87"/>
    </row>
    <row r="22" spans="1:93" ht="15" customHeight="1">
      <c r="A22" s="31"/>
      <c r="B22" s="29" t="s">
        <v>75</v>
      </c>
      <c r="C22" s="30"/>
      <c r="D22" s="26"/>
      <c r="E22" s="49"/>
      <c r="F22" s="49"/>
      <c r="G22" s="87"/>
      <c r="H22" s="49"/>
      <c r="I22" s="87"/>
      <c r="J22" s="49"/>
      <c r="K22" s="87"/>
      <c r="L22" s="87"/>
      <c r="M22" s="87"/>
      <c r="N22" s="88"/>
      <c r="O22" s="88"/>
      <c r="P22" s="87"/>
      <c r="Q22" s="87"/>
      <c r="R22" s="87"/>
      <c r="S22" s="87"/>
      <c r="CL22" s="2"/>
      <c r="CM22" s="2"/>
      <c r="CN22" s="2"/>
      <c r="CO22" s="2"/>
    </row>
    <row r="23" spans="1:93" ht="15" customHeight="1">
      <c r="A23" s="31"/>
      <c r="B23" s="29" t="s">
        <v>79</v>
      </c>
      <c r="C23" s="30"/>
      <c r="D23" s="26"/>
      <c r="E23" s="49"/>
      <c r="F23" s="49"/>
      <c r="G23" s="87"/>
      <c r="H23" s="49"/>
      <c r="I23" s="87"/>
      <c r="J23" s="49"/>
      <c r="K23" s="87"/>
      <c r="L23" s="87"/>
      <c r="M23" s="87"/>
      <c r="N23" s="88"/>
      <c r="O23" s="88"/>
      <c r="P23" s="87"/>
      <c r="Q23" s="87"/>
      <c r="R23" s="87"/>
      <c r="S23" s="87"/>
    </row>
    <row r="24" spans="1:93" ht="15" customHeight="1">
      <c r="A24" s="31"/>
      <c r="B24" s="29"/>
      <c r="C24" s="30"/>
      <c r="D24" s="26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</row>
    <row r="25" spans="1:93" ht="15" customHeight="1">
      <c r="A25" s="28" t="s">
        <v>84</v>
      </c>
      <c r="B25" s="29" t="s">
        <v>85</v>
      </c>
      <c r="C25" s="30"/>
      <c r="D25" s="26"/>
      <c r="E25" s="49"/>
      <c r="F25" s="49"/>
      <c r="G25" s="87"/>
      <c r="H25" s="49"/>
      <c r="I25" s="87"/>
      <c r="J25" s="49"/>
      <c r="K25" s="13"/>
      <c r="L25" s="13"/>
      <c r="M25" s="13"/>
      <c r="N25" s="14"/>
      <c r="O25" s="14"/>
      <c r="P25" s="13"/>
      <c r="Q25" s="13"/>
      <c r="R25" s="13"/>
      <c r="S25" s="13"/>
    </row>
    <row r="26" spans="1:93" ht="15" customHeight="1">
      <c r="A26" s="32"/>
      <c r="B26" s="33" t="s">
        <v>87</v>
      </c>
      <c r="C26" s="34"/>
      <c r="D26" s="6"/>
      <c r="E26" s="52"/>
      <c r="F26" s="52"/>
      <c r="G26" s="16"/>
      <c r="H26" s="52"/>
      <c r="I26" s="16"/>
      <c r="J26" s="52"/>
      <c r="K26" s="16"/>
      <c r="L26" s="16"/>
      <c r="M26" s="16"/>
      <c r="N26" s="17"/>
      <c r="O26" s="17"/>
      <c r="P26" s="16"/>
      <c r="Q26" s="16"/>
      <c r="R26" s="16"/>
      <c r="S26" s="16"/>
    </row>
    <row r="27" spans="1:93" ht="15" customHeight="1">
      <c r="A27" s="53" t="s">
        <v>101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46"/>
      <c r="Q27" s="46"/>
      <c r="R27" s="46"/>
      <c r="S27" s="46"/>
    </row>
    <row r="28" spans="1:93" ht="15" customHeight="1"/>
    <row r="29" spans="1:93" ht="15" customHeight="1">
      <c r="A29" s="98" t="s">
        <v>134</v>
      </c>
      <c r="B29" s="98"/>
      <c r="C29" s="98"/>
      <c r="D29" s="98"/>
      <c r="E29" s="98"/>
      <c r="F29" s="98"/>
      <c r="G29" s="98"/>
      <c r="H29" s="98"/>
      <c r="I29" s="98"/>
      <c r="J29" s="53"/>
      <c r="K29" s="53"/>
      <c r="L29" s="53"/>
      <c r="M29" s="53"/>
      <c r="N29" s="53"/>
      <c r="O29" s="53"/>
      <c r="P29" s="53"/>
      <c r="Q29" s="53"/>
      <c r="R29" s="53"/>
      <c r="S29" s="53"/>
    </row>
    <row r="30" spans="1:93" ht="15" customHeight="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9" t="s">
        <v>0</v>
      </c>
    </row>
    <row r="31" spans="1:93" ht="15" customHeight="1">
      <c r="A31" s="100" t="s">
        <v>5</v>
      </c>
      <c r="B31" s="100" t="s">
        <v>110</v>
      </c>
      <c r="C31" s="100" t="s">
        <v>107</v>
      </c>
      <c r="D31" s="111" t="s">
        <v>103</v>
      </c>
      <c r="E31" s="35" t="s">
        <v>1</v>
      </c>
      <c r="F31" s="25"/>
      <c r="G31" s="25"/>
      <c r="H31" s="25"/>
      <c r="I31" s="25"/>
      <c r="J31" s="25" t="s">
        <v>1</v>
      </c>
      <c r="K31" s="25"/>
      <c r="L31" s="25"/>
      <c r="M31" s="25"/>
      <c r="N31" s="25"/>
      <c r="O31" s="25"/>
      <c r="P31" s="25"/>
      <c r="Q31" s="25"/>
      <c r="R31" s="25"/>
      <c r="S31" s="25"/>
    </row>
    <row r="32" spans="1:93" ht="15" customHeight="1">
      <c r="A32" s="102"/>
      <c r="B32" s="102"/>
      <c r="C32" s="102"/>
      <c r="D32" s="102"/>
      <c r="E32" s="9" t="s">
        <v>6</v>
      </c>
      <c r="F32" s="18"/>
      <c r="G32" s="18"/>
      <c r="H32" s="9" t="s">
        <v>7</v>
      </c>
      <c r="I32" s="36"/>
      <c r="J32" s="36" t="s">
        <v>8</v>
      </c>
      <c r="K32" s="18"/>
      <c r="L32" s="9" t="s">
        <v>9</v>
      </c>
      <c r="M32" s="18"/>
      <c r="N32" s="9" t="s">
        <v>10</v>
      </c>
      <c r="O32" s="18"/>
      <c r="P32" s="9" t="s">
        <v>11</v>
      </c>
      <c r="Q32" s="18"/>
      <c r="R32" s="9" t="s">
        <v>12</v>
      </c>
      <c r="S32" s="18"/>
    </row>
    <row r="33" spans="1:19" ht="15" customHeight="1">
      <c r="A33" s="104"/>
      <c r="B33" s="104"/>
      <c r="C33" s="104"/>
      <c r="D33" s="104"/>
      <c r="E33" s="72" t="s">
        <v>6</v>
      </c>
      <c r="F33" s="73" t="s">
        <v>25</v>
      </c>
      <c r="G33" s="71" t="s">
        <v>26</v>
      </c>
      <c r="H33" s="23" t="s">
        <v>25</v>
      </c>
      <c r="I33" s="70" t="s">
        <v>26</v>
      </c>
      <c r="J33" s="74" t="s">
        <v>25</v>
      </c>
      <c r="K33" s="24" t="s">
        <v>26</v>
      </c>
      <c r="L33" s="23" t="s">
        <v>25</v>
      </c>
      <c r="M33" s="71" t="s">
        <v>26</v>
      </c>
      <c r="N33" s="72" t="s">
        <v>25</v>
      </c>
      <c r="O33" s="24" t="s">
        <v>26</v>
      </c>
      <c r="P33" s="23" t="s">
        <v>25</v>
      </c>
      <c r="Q33" s="71" t="s">
        <v>26</v>
      </c>
      <c r="R33" s="72" t="s">
        <v>25</v>
      </c>
      <c r="S33" s="58" t="s">
        <v>26</v>
      </c>
    </row>
    <row r="34" spans="1:19" ht="15" customHeight="1">
      <c r="A34" s="8" t="s">
        <v>143</v>
      </c>
      <c r="B34" s="19">
        <v>17</v>
      </c>
      <c r="C34" s="13">
        <v>278</v>
      </c>
      <c r="D34" s="13">
        <v>421</v>
      </c>
      <c r="E34" s="13">
        <v>6585</v>
      </c>
      <c r="F34" s="13">
        <v>3438</v>
      </c>
      <c r="G34" s="13">
        <v>3147</v>
      </c>
      <c r="H34" s="13">
        <v>576</v>
      </c>
      <c r="I34" s="13">
        <v>497</v>
      </c>
      <c r="J34" s="13">
        <v>540</v>
      </c>
      <c r="K34" s="13">
        <v>499</v>
      </c>
      <c r="L34" s="13">
        <v>534</v>
      </c>
      <c r="M34" s="13">
        <v>521</v>
      </c>
      <c r="N34" s="13">
        <v>575</v>
      </c>
      <c r="O34" s="13">
        <v>543</v>
      </c>
      <c r="P34" s="13">
        <v>579</v>
      </c>
      <c r="Q34" s="13">
        <v>543</v>
      </c>
      <c r="R34" s="13">
        <v>634</v>
      </c>
      <c r="S34" s="13">
        <v>544</v>
      </c>
    </row>
    <row r="35" spans="1:19" ht="15" customHeight="1">
      <c r="A35" s="8" t="s">
        <v>148</v>
      </c>
      <c r="B35" s="19">
        <v>17</v>
      </c>
      <c r="C35" s="13">
        <v>283</v>
      </c>
      <c r="D35" s="13">
        <v>425</v>
      </c>
      <c r="E35" s="13">
        <v>6477</v>
      </c>
      <c r="F35" s="13">
        <v>3353</v>
      </c>
      <c r="G35" s="13">
        <v>3124</v>
      </c>
      <c r="H35" s="13">
        <v>544</v>
      </c>
      <c r="I35" s="13">
        <v>513</v>
      </c>
      <c r="J35" s="13">
        <v>579</v>
      </c>
      <c r="K35" s="13">
        <v>501</v>
      </c>
      <c r="L35" s="13">
        <v>537</v>
      </c>
      <c r="M35" s="13">
        <v>499</v>
      </c>
      <c r="N35" s="13">
        <v>535</v>
      </c>
      <c r="O35" s="13">
        <v>520</v>
      </c>
      <c r="P35" s="13">
        <v>574</v>
      </c>
      <c r="Q35" s="13">
        <v>546</v>
      </c>
      <c r="R35" s="13">
        <v>584</v>
      </c>
      <c r="S35" s="13">
        <v>545</v>
      </c>
    </row>
    <row r="36" spans="1:19" ht="15" customHeight="1">
      <c r="A36" s="8" t="s">
        <v>154</v>
      </c>
      <c r="B36" s="78">
        <v>17</v>
      </c>
      <c r="C36" s="78">
        <v>279</v>
      </c>
      <c r="D36" s="78">
        <v>430</v>
      </c>
      <c r="E36" s="78">
        <v>6434</v>
      </c>
      <c r="F36" s="78">
        <v>3347</v>
      </c>
      <c r="G36" s="78">
        <v>3087</v>
      </c>
      <c r="H36" s="78">
        <v>577</v>
      </c>
      <c r="I36" s="78">
        <v>514</v>
      </c>
      <c r="J36" s="78">
        <v>549</v>
      </c>
      <c r="K36" s="78">
        <v>507</v>
      </c>
      <c r="L36" s="78">
        <v>573</v>
      </c>
      <c r="M36" s="78">
        <v>500</v>
      </c>
      <c r="N36" s="78">
        <v>537</v>
      </c>
      <c r="O36" s="78">
        <v>500</v>
      </c>
      <c r="P36" s="78">
        <v>536</v>
      </c>
      <c r="Q36" s="78">
        <v>524</v>
      </c>
      <c r="R36" s="78">
        <v>575</v>
      </c>
      <c r="S36" s="78">
        <v>542</v>
      </c>
    </row>
    <row r="37" spans="1:19" ht="15" customHeight="1">
      <c r="A37" s="8" t="s">
        <v>161</v>
      </c>
      <c r="B37" s="78">
        <v>17</v>
      </c>
      <c r="C37" s="78">
        <v>277</v>
      </c>
      <c r="D37" s="78">
        <v>436</v>
      </c>
      <c r="E37" s="78">
        <v>6347</v>
      </c>
      <c r="F37" s="78">
        <v>3268</v>
      </c>
      <c r="G37" s="78">
        <v>3079</v>
      </c>
      <c r="H37" s="78">
        <v>505</v>
      </c>
      <c r="I37" s="78">
        <v>529</v>
      </c>
      <c r="J37" s="78">
        <v>571</v>
      </c>
      <c r="K37" s="78">
        <v>508</v>
      </c>
      <c r="L37" s="78">
        <v>545</v>
      </c>
      <c r="M37" s="78">
        <v>515</v>
      </c>
      <c r="N37" s="78">
        <v>573</v>
      </c>
      <c r="O37" s="78">
        <v>502</v>
      </c>
      <c r="P37" s="78">
        <v>534</v>
      </c>
      <c r="Q37" s="78">
        <v>505</v>
      </c>
      <c r="R37" s="78">
        <v>540</v>
      </c>
      <c r="S37" s="78">
        <v>520</v>
      </c>
    </row>
    <row r="38" spans="1:19" s="3" customFormat="1" ht="15" customHeight="1">
      <c r="A38" s="37" t="s">
        <v>173</v>
      </c>
      <c r="B38" s="47">
        <f>SUM(B40:B56)</f>
        <v>0</v>
      </c>
      <c r="C38" s="47">
        <f t="shared" ref="C38:S38" si="1">SUM(C40:C56)</f>
        <v>0</v>
      </c>
      <c r="D38" s="47">
        <f t="shared" si="1"/>
        <v>0</v>
      </c>
      <c r="E38" s="47">
        <f t="shared" si="1"/>
        <v>0</v>
      </c>
      <c r="F38" s="47">
        <f t="shared" si="1"/>
        <v>0</v>
      </c>
      <c r="G38" s="47">
        <f t="shared" si="1"/>
        <v>0</v>
      </c>
      <c r="H38" s="47">
        <f t="shared" si="1"/>
        <v>0</v>
      </c>
      <c r="I38" s="47">
        <f t="shared" si="1"/>
        <v>0</v>
      </c>
      <c r="J38" s="47">
        <f t="shared" si="1"/>
        <v>0</v>
      </c>
      <c r="K38" s="47">
        <f t="shared" si="1"/>
        <v>0</v>
      </c>
      <c r="L38" s="47">
        <f t="shared" si="1"/>
        <v>0</v>
      </c>
      <c r="M38" s="47">
        <f t="shared" si="1"/>
        <v>0</v>
      </c>
      <c r="N38" s="47">
        <f t="shared" si="1"/>
        <v>0</v>
      </c>
      <c r="O38" s="47">
        <f t="shared" si="1"/>
        <v>0</v>
      </c>
      <c r="P38" s="47">
        <f t="shared" si="1"/>
        <v>0</v>
      </c>
      <c r="Q38" s="47">
        <f t="shared" si="1"/>
        <v>0</v>
      </c>
      <c r="R38" s="47">
        <f t="shared" si="1"/>
        <v>0</v>
      </c>
      <c r="S38" s="47">
        <f t="shared" si="1"/>
        <v>0</v>
      </c>
    </row>
    <row r="39" spans="1:19" ht="15" customHeight="1">
      <c r="A39" s="37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ht="15" customHeight="1">
      <c r="A40" s="38" t="s">
        <v>38</v>
      </c>
      <c r="B40" s="12"/>
      <c r="C40" s="87"/>
      <c r="D40" s="87"/>
      <c r="E40" s="87"/>
      <c r="F40" s="87"/>
      <c r="G40" s="87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</row>
    <row r="41" spans="1:19" ht="15" customHeight="1">
      <c r="A41" s="38" t="s">
        <v>41</v>
      </c>
      <c r="B41" s="12"/>
      <c r="C41" s="87"/>
      <c r="D41" s="87"/>
      <c r="E41" s="87"/>
      <c r="F41" s="87"/>
      <c r="G41" s="87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</row>
    <row r="42" spans="1:19" ht="15" customHeight="1">
      <c r="A42" s="38" t="s">
        <v>45</v>
      </c>
      <c r="B42" s="12"/>
      <c r="C42" s="87"/>
      <c r="D42" s="87"/>
      <c r="E42" s="87"/>
      <c r="F42" s="87"/>
      <c r="G42" s="87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</row>
    <row r="43" spans="1:19" ht="15" customHeight="1">
      <c r="A43" s="38" t="s">
        <v>59</v>
      </c>
      <c r="B43" s="12"/>
      <c r="C43" s="87"/>
      <c r="D43" s="87"/>
      <c r="E43" s="87"/>
      <c r="F43" s="87"/>
      <c r="G43" s="87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1:19" ht="15" customHeight="1">
      <c r="A44" s="38" t="s">
        <v>63</v>
      </c>
      <c r="B44" s="12"/>
      <c r="C44" s="87"/>
      <c r="D44" s="87"/>
      <c r="E44" s="87"/>
      <c r="F44" s="87"/>
      <c r="G44" s="87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</row>
    <row r="45" spans="1:19" ht="15" customHeight="1">
      <c r="A45" s="38" t="s">
        <v>67</v>
      </c>
      <c r="B45" s="12"/>
      <c r="C45" s="87"/>
      <c r="D45" s="87"/>
      <c r="E45" s="87"/>
      <c r="F45" s="87"/>
      <c r="G45" s="87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</row>
    <row r="46" spans="1:19" ht="15" customHeight="1">
      <c r="A46" s="38" t="s">
        <v>74</v>
      </c>
      <c r="B46" s="12"/>
      <c r="C46" s="87"/>
      <c r="D46" s="87"/>
      <c r="E46" s="87"/>
      <c r="F46" s="87"/>
      <c r="G46" s="87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</row>
    <row r="47" spans="1:19" ht="15" customHeight="1">
      <c r="A47" s="38" t="s">
        <v>76</v>
      </c>
      <c r="B47" s="12"/>
      <c r="C47" s="87"/>
      <c r="D47" s="87"/>
      <c r="E47" s="87"/>
      <c r="F47" s="87"/>
      <c r="G47" s="87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1:19" ht="15.75" customHeight="1">
      <c r="A48" s="38" t="s">
        <v>78</v>
      </c>
      <c r="B48" s="12"/>
      <c r="C48" s="87"/>
      <c r="D48" s="87"/>
      <c r="E48" s="87"/>
      <c r="F48" s="87"/>
      <c r="G48" s="87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1:35" ht="15" customHeight="1">
      <c r="A49" s="38" t="s">
        <v>81</v>
      </c>
      <c r="B49" s="12"/>
      <c r="C49" s="87"/>
      <c r="D49" s="87"/>
      <c r="E49" s="87"/>
      <c r="F49" s="87"/>
      <c r="G49" s="87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1:35" ht="15" customHeight="1">
      <c r="A50" s="38" t="s">
        <v>80</v>
      </c>
      <c r="B50" s="12"/>
      <c r="C50" s="87"/>
      <c r="D50" s="87"/>
      <c r="E50" s="87"/>
      <c r="F50" s="87"/>
      <c r="G50" s="87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1:35" ht="15" customHeight="1">
      <c r="A51" s="38" t="s">
        <v>69</v>
      </c>
      <c r="B51" s="12"/>
      <c r="C51" s="87"/>
      <c r="D51" s="87"/>
      <c r="E51" s="87"/>
      <c r="F51" s="87"/>
      <c r="G51" s="87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1:35" ht="15" customHeight="1">
      <c r="A52" s="38" t="s">
        <v>82</v>
      </c>
      <c r="B52" s="12"/>
      <c r="C52" s="87"/>
      <c r="D52" s="87"/>
      <c r="E52" s="87"/>
      <c r="F52" s="87"/>
      <c r="G52" s="87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1:35" ht="15" customHeight="1">
      <c r="A53" s="38" t="s">
        <v>86</v>
      </c>
      <c r="B53" s="12"/>
      <c r="C53" s="87"/>
      <c r="D53" s="87"/>
      <c r="E53" s="87"/>
      <c r="F53" s="87"/>
      <c r="G53" s="87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1:35" ht="15" customHeight="1">
      <c r="A54" s="38" t="s">
        <v>88</v>
      </c>
      <c r="B54" s="12"/>
      <c r="C54" s="87"/>
      <c r="D54" s="87"/>
      <c r="E54" s="87"/>
      <c r="F54" s="87"/>
      <c r="G54" s="87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1:35" ht="15" customHeight="1">
      <c r="A55" s="38" t="s">
        <v>54</v>
      </c>
      <c r="B55" s="12"/>
      <c r="C55" s="87"/>
      <c r="D55" s="87"/>
      <c r="E55" s="87"/>
      <c r="F55" s="87"/>
      <c r="G55" s="87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1:35" ht="15" customHeight="1">
      <c r="A56" s="33" t="s">
        <v>71</v>
      </c>
      <c r="B56" s="15"/>
      <c r="C56" s="16"/>
      <c r="D56" s="16"/>
      <c r="E56" s="16"/>
      <c r="F56" s="16"/>
      <c r="G56" s="16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</row>
    <row r="57" spans="1:35" ht="15" customHeight="1">
      <c r="A57" s="53" t="s">
        <v>137</v>
      </c>
      <c r="B57" s="81"/>
      <c r="C57" s="81"/>
      <c r="D57" s="81"/>
      <c r="E57" s="81"/>
      <c r="F57" s="81"/>
      <c r="G57" s="81"/>
      <c r="H57" s="81"/>
      <c r="I57" s="81"/>
      <c r="J57" s="53"/>
      <c r="K57" s="53"/>
      <c r="L57" s="53"/>
      <c r="M57" s="53"/>
      <c r="N57" s="53"/>
      <c r="O57" s="53"/>
      <c r="P57" s="53"/>
      <c r="Q57" s="53"/>
      <c r="R57" s="53"/>
      <c r="S57" s="53"/>
    </row>
    <row r="58" spans="1:35">
      <c r="AI58" s="53"/>
    </row>
  </sheetData>
  <dataConsolidate/>
  <mergeCells count="19">
    <mergeCell ref="D31:D33"/>
    <mergeCell ref="A29:I29"/>
    <mergeCell ref="A31:A33"/>
    <mergeCell ref="A11:C11"/>
    <mergeCell ref="B31:B33"/>
    <mergeCell ref="C31:C33"/>
    <mergeCell ref="A1:I1"/>
    <mergeCell ref="J6:M6"/>
    <mergeCell ref="A12:C12"/>
    <mergeCell ref="A3:I3"/>
    <mergeCell ref="D5:E7"/>
    <mergeCell ref="A5:C7"/>
    <mergeCell ref="F5:G7"/>
    <mergeCell ref="A10:C10"/>
    <mergeCell ref="A9:C9"/>
    <mergeCell ref="A8:C8"/>
    <mergeCell ref="H5:I7"/>
    <mergeCell ref="J7:K7"/>
    <mergeCell ref="J5:S5"/>
  </mergeCells>
  <phoneticPr fontId="5"/>
  <printOptions gridLinesSet="0"/>
  <pageMargins left="0.39370078740157483" right="0.39370078740157483" top="0.59055118110236215" bottom="0.39370078740157483" header="0.39370078740157483" footer="0.19685039370078741"/>
  <pageSetup paperSize="9" firstPageNumber="11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zoomScaleNormal="100" zoomScaleSheetLayoutView="100" workbookViewId="0">
      <selection activeCell="C50" sqref="C50"/>
    </sheetView>
  </sheetViews>
  <sheetFormatPr defaultRowHeight="14.25"/>
  <cols>
    <col min="1" max="1" width="16.59765625" style="53" customWidth="1"/>
    <col min="2" max="7" width="9.796875" style="53" customWidth="1"/>
    <col min="8" max="15" width="9.3984375" style="53" customWidth="1"/>
    <col min="16" max="16384" width="8.796875" style="53"/>
  </cols>
  <sheetData>
    <row r="1" spans="1:15" ht="18.75" customHeight="1"/>
    <row r="2" spans="1:15" ht="18.75" customHeight="1"/>
    <row r="3" spans="1:15" ht="18.75" customHeight="1">
      <c r="A3" s="98" t="s">
        <v>121</v>
      </c>
      <c r="B3" s="98"/>
      <c r="C3" s="98"/>
      <c r="D3" s="98"/>
      <c r="E3" s="98"/>
      <c r="F3" s="98"/>
      <c r="G3" s="98"/>
    </row>
    <row r="4" spans="1:15" ht="15.75" customHeight="1">
      <c r="A4" s="26"/>
      <c r="M4" s="59" t="s">
        <v>0</v>
      </c>
    </row>
    <row r="5" spans="1:15" ht="16.5" customHeight="1">
      <c r="A5" s="100" t="s">
        <v>5</v>
      </c>
      <c r="B5" s="112" t="s">
        <v>110</v>
      </c>
      <c r="C5" s="112" t="s">
        <v>107</v>
      </c>
      <c r="D5" s="112" t="s">
        <v>108</v>
      </c>
      <c r="E5" s="35" t="s">
        <v>2</v>
      </c>
      <c r="F5" s="25"/>
      <c r="G5" s="25"/>
      <c r="H5" s="25" t="s">
        <v>2</v>
      </c>
      <c r="I5" s="25"/>
      <c r="J5" s="25"/>
      <c r="K5" s="25"/>
      <c r="L5" s="25"/>
      <c r="M5" s="25"/>
      <c r="N5" s="26"/>
    </row>
    <row r="6" spans="1:15" ht="16.5" customHeight="1">
      <c r="A6" s="102"/>
      <c r="B6" s="113"/>
      <c r="C6" s="113"/>
      <c r="D6" s="113"/>
      <c r="E6" s="9" t="s">
        <v>6</v>
      </c>
      <c r="F6" s="18"/>
      <c r="G6" s="18"/>
      <c r="H6" s="18" t="s">
        <v>7</v>
      </c>
      <c r="I6" s="18"/>
      <c r="J6" s="9" t="s">
        <v>8</v>
      </c>
      <c r="K6" s="18"/>
      <c r="L6" s="9" t="s">
        <v>9</v>
      </c>
      <c r="M6" s="18"/>
      <c r="N6" s="26"/>
      <c r="O6" s="26"/>
    </row>
    <row r="7" spans="1:15" ht="16.5" customHeight="1">
      <c r="A7" s="104"/>
      <c r="B7" s="114"/>
      <c r="C7" s="114"/>
      <c r="D7" s="114"/>
      <c r="E7" s="72" t="s">
        <v>6</v>
      </c>
      <c r="F7" s="73" t="s">
        <v>25</v>
      </c>
      <c r="G7" s="70" t="s">
        <v>26</v>
      </c>
      <c r="H7" s="58" t="s">
        <v>25</v>
      </c>
      <c r="I7" s="71" t="s">
        <v>26</v>
      </c>
      <c r="J7" s="72" t="s">
        <v>25</v>
      </c>
      <c r="K7" s="24" t="s">
        <v>26</v>
      </c>
      <c r="L7" s="72" t="s">
        <v>25</v>
      </c>
      <c r="M7" s="58" t="s">
        <v>26</v>
      </c>
      <c r="N7" s="26"/>
      <c r="O7" s="26"/>
    </row>
    <row r="8" spans="1:15" ht="16.5" customHeight="1">
      <c r="A8" s="8" t="s">
        <v>144</v>
      </c>
      <c r="B8" s="49">
        <v>8</v>
      </c>
      <c r="C8" s="49">
        <v>123</v>
      </c>
      <c r="D8" s="49">
        <v>240</v>
      </c>
      <c r="E8" s="49">
        <v>3521</v>
      </c>
      <c r="F8" s="49">
        <v>1825</v>
      </c>
      <c r="G8" s="49">
        <v>1696</v>
      </c>
      <c r="H8" s="49">
        <v>617</v>
      </c>
      <c r="I8" s="49">
        <v>547</v>
      </c>
      <c r="J8" s="49">
        <v>601</v>
      </c>
      <c r="K8" s="49">
        <v>607</v>
      </c>
      <c r="L8" s="49">
        <v>607</v>
      </c>
      <c r="M8" s="49">
        <v>542</v>
      </c>
      <c r="N8" s="26"/>
      <c r="O8" s="26"/>
    </row>
    <row r="9" spans="1:15" ht="16.5" customHeight="1">
      <c r="A9" s="8" t="s">
        <v>149</v>
      </c>
      <c r="B9" s="49">
        <v>8</v>
      </c>
      <c r="C9" s="49">
        <v>127</v>
      </c>
      <c r="D9" s="49">
        <v>243</v>
      </c>
      <c r="E9" s="49">
        <v>3560</v>
      </c>
      <c r="F9" s="49">
        <v>1849</v>
      </c>
      <c r="G9" s="49">
        <v>1711</v>
      </c>
      <c r="H9" s="49">
        <v>629</v>
      </c>
      <c r="I9" s="49">
        <v>557</v>
      </c>
      <c r="J9" s="49">
        <v>620</v>
      </c>
      <c r="K9" s="49">
        <v>549</v>
      </c>
      <c r="L9" s="49">
        <v>600</v>
      </c>
      <c r="M9" s="49">
        <v>605</v>
      </c>
      <c r="N9" s="26"/>
      <c r="O9" s="26"/>
    </row>
    <row r="10" spans="1:15" ht="16.5" customHeight="1">
      <c r="A10" s="8" t="s">
        <v>155</v>
      </c>
      <c r="B10" s="49">
        <v>8</v>
      </c>
      <c r="C10" s="49">
        <v>127</v>
      </c>
      <c r="D10" s="49">
        <v>243</v>
      </c>
      <c r="E10" s="49">
        <v>3512</v>
      </c>
      <c r="F10" s="49">
        <v>1835</v>
      </c>
      <c r="G10" s="49">
        <v>1677</v>
      </c>
      <c r="H10" s="49">
        <v>587</v>
      </c>
      <c r="I10" s="49">
        <v>568</v>
      </c>
      <c r="J10" s="49">
        <v>627</v>
      </c>
      <c r="K10" s="49">
        <v>557</v>
      </c>
      <c r="L10" s="49">
        <v>621</v>
      </c>
      <c r="M10" s="49">
        <v>552</v>
      </c>
      <c r="N10" s="26"/>
      <c r="O10" s="26"/>
    </row>
    <row r="11" spans="1:15" ht="16.5" customHeight="1">
      <c r="A11" s="8" t="s">
        <v>162</v>
      </c>
      <c r="B11" s="80">
        <v>8</v>
      </c>
      <c r="C11" s="80">
        <v>131</v>
      </c>
      <c r="D11" s="80">
        <v>249</v>
      </c>
      <c r="E11" s="80">
        <v>3481</v>
      </c>
      <c r="F11" s="80">
        <v>1793</v>
      </c>
      <c r="G11" s="80">
        <v>1688</v>
      </c>
      <c r="H11" s="80">
        <v>581</v>
      </c>
      <c r="I11" s="80">
        <v>565</v>
      </c>
      <c r="J11" s="80">
        <v>584</v>
      </c>
      <c r="K11" s="80">
        <v>567</v>
      </c>
      <c r="L11" s="80">
        <v>628</v>
      </c>
      <c r="M11" s="80">
        <v>556</v>
      </c>
      <c r="N11" s="26"/>
      <c r="O11" s="26"/>
    </row>
    <row r="12" spans="1:15" s="54" customFormat="1" ht="16.5" customHeight="1">
      <c r="A12" s="37" t="s">
        <v>174</v>
      </c>
      <c r="B12" s="51">
        <f>SUM(B14:B22)</f>
        <v>0</v>
      </c>
      <c r="C12" s="51">
        <f t="shared" ref="C12:M12" si="0">SUM(C14:C22)</f>
        <v>0</v>
      </c>
      <c r="D12" s="51">
        <f t="shared" si="0"/>
        <v>0</v>
      </c>
      <c r="E12" s="51">
        <f t="shared" si="0"/>
        <v>0</v>
      </c>
      <c r="F12" s="51">
        <f t="shared" si="0"/>
        <v>0</v>
      </c>
      <c r="G12" s="51">
        <f t="shared" si="0"/>
        <v>0</v>
      </c>
      <c r="H12" s="51">
        <f t="shared" si="0"/>
        <v>0</v>
      </c>
      <c r="I12" s="51">
        <f t="shared" si="0"/>
        <v>0</v>
      </c>
      <c r="J12" s="51">
        <f t="shared" si="0"/>
        <v>0</v>
      </c>
      <c r="K12" s="51">
        <f t="shared" si="0"/>
        <v>0</v>
      </c>
      <c r="L12" s="51">
        <f t="shared" si="0"/>
        <v>0</v>
      </c>
      <c r="M12" s="51">
        <f t="shared" si="0"/>
        <v>0</v>
      </c>
      <c r="N12" s="42"/>
      <c r="O12" s="42"/>
    </row>
    <row r="13" spans="1:15" ht="15.75" customHeight="1">
      <c r="A13" s="37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26"/>
      <c r="O13" s="26"/>
    </row>
    <row r="14" spans="1:15" ht="16.5" customHeight="1">
      <c r="A14" s="39" t="s">
        <v>113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26"/>
      <c r="O14" s="26"/>
    </row>
    <row r="15" spans="1:15" ht="15.75" customHeight="1">
      <c r="A15" s="27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26"/>
      <c r="O15" s="26"/>
    </row>
    <row r="16" spans="1:15" ht="16.5" customHeight="1">
      <c r="A16" s="39" t="s">
        <v>119</v>
      </c>
      <c r="B16" s="46"/>
      <c r="C16" s="46"/>
      <c r="D16" s="46"/>
      <c r="E16" s="49"/>
      <c r="F16" s="49"/>
      <c r="G16" s="49"/>
      <c r="H16" s="46"/>
      <c r="I16" s="46"/>
      <c r="J16" s="46"/>
      <c r="K16" s="46"/>
      <c r="L16" s="46"/>
      <c r="M16" s="46"/>
      <c r="N16" s="26"/>
      <c r="O16" s="26"/>
    </row>
    <row r="17" spans="1:15" ht="16.5" customHeight="1">
      <c r="A17" s="30" t="s">
        <v>39</v>
      </c>
      <c r="B17" s="46"/>
      <c r="C17" s="46"/>
      <c r="D17" s="46"/>
      <c r="E17" s="49"/>
      <c r="F17" s="49"/>
      <c r="G17" s="49"/>
      <c r="H17" s="46"/>
      <c r="I17" s="46"/>
      <c r="J17" s="46"/>
      <c r="K17" s="46"/>
      <c r="L17" s="46"/>
      <c r="M17" s="46"/>
      <c r="N17" s="26"/>
      <c r="O17" s="26"/>
    </row>
    <row r="18" spans="1:15" ht="16.5" customHeight="1">
      <c r="A18" s="30" t="s">
        <v>46</v>
      </c>
      <c r="B18" s="46"/>
      <c r="C18" s="46"/>
      <c r="D18" s="46"/>
      <c r="E18" s="49"/>
      <c r="F18" s="49"/>
      <c r="G18" s="49"/>
      <c r="H18" s="46"/>
      <c r="I18" s="46"/>
      <c r="J18" s="46"/>
      <c r="K18" s="46"/>
      <c r="L18" s="46"/>
      <c r="M18" s="46"/>
      <c r="N18" s="26"/>
      <c r="O18" s="26"/>
    </row>
    <row r="19" spans="1:15" ht="16.5" customHeight="1">
      <c r="A19" s="30" t="s">
        <v>60</v>
      </c>
      <c r="B19" s="46"/>
      <c r="C19" s="46"/>
      <c r="D19" s="46"/>
      <c r="E19" s="49"/>
      <c r="F19" s="49"/>
      <c r="G19" s="49"/>
      <c r="H19" s="46"/>
      <c r="I19" s="46"/>
      <c r="J19" s="46"/>
      <c r="K19" s="46"/>
      <c r="L19" s="46"/>
      <c r="M19" s="46"/>
      <c r="N19" s="26"/>
      <c r="O19" s="26"/>
    </row>
    <row r="20" spans="1:15" ht="16.5" customHeight="1">
      <c r="A20" s="30" t="s">
        <v>64</v>
      </c>
      <c r="B20" s="46"/>
      <c r="C20" s="46"/>
      <c r="D20" s="46"/>
      <c r="E20" s="49"/>
      <c r="F20" s="49"/>
      <c r="G20" s="49"/>
      <c r="H20" s="46"/>
      <c r="I20" s="46"/>
      <c r="J20" s="46"/>
      <c r="K20" s="46"/>
      <c r="L20" s="46"/>
      <c r="M20" s="46"/>
      <c r="N20" s="26"/>
      <c r="O20" s="26"/>
    </row>
    <row r="21" spans="1:15" ht="16.5" customHeight="1">
      <c r="A21" s="30" t="s">
        <v>42</v>
      </c>
      <c r="B21" s="46"/>
      <c r="C21" s="46"/>
      <c r="D21" s="46"/>
      <c r="E21" s="49"/>
      <c r="F21" s="49"/>
      <c r="G21" s="49"/>
      <c r="H21" s="46"/>
      <c r="I21" s="60"/>
      <c r="J21" s="46"/>
      <c r="K21" s="46"/>
      <c r="L21" s="46"/>
      <c r="M21" s="46"/>
      <c r="N21" s="26"/>
      <c r="O21" s="26"/>
    </row>
    <row r="22" spans="1:15" ht="16.5" customHeight="1">
      <c r="A22" s="30" t="s">
        <v>55</v>
      </c>
      <c r="B22" s="46"/>
      <c r="C22" s="46"/>
      <c r="D22" s="46"/>
      <c r="E22" s="49"/>
      <c r="F22" s="49"/>
      <c r="G22" s="49"/>
      <c r="H22" s="46"/>
      <c r="I22" s="46"/>
      <c r="J22" s="46"/>
      <c r="K22" s="46"/>
      <c r="L22" s="46"/>
      <c r="M22" s="46"/>
      <c r="N22" s="26"/>
      <c r="O22" s="26"/>
    </row>
    <row r="23" spans="1:15" ht="16.5" customHeight="1">
      <c r="A23" s="5" t="s">
        <v>101</v>
      </c>
      <c r="B23" s="69"/>
      <c r="C23" s="69"/>
      <c r="D23" s="69"/>
      <c r="E23" s="66"/>
      <c r="F23" s="66"/>
      <c r="G23" s="66"/>
      <c r="H23" s="5"/>
      <c r="I23" s="5"/>
      <c r="J23" s="5"/>
      <c r="K23" s="5"/>
      <c r="L23" s="5"/>
      <c r="M23" s="5"/>
      <c r="O23" s="26"/>
    </row>
    <row r="24" spans="1:15" ht="15.75" customHeight="1">
      <c r="A24" s="26"/>
    </row>
    <row r="25" spans="1:15" ht="16.5" customHeight="1">
      <c r="A25" s="96" t="s">
        <v>133</v>
      </c>
      <c r="B25" s="96"/>
      <c r="C25" s="96"/>
      <c r="D25" s="96"/>
      <c r="E25" s="96"/>
      <c r="F25" s="96"/>
      <c r="G25" s="96"/>
    </row>
    <row r="26" spans="1:15" ht="15.75" customHeight="1">
      <c r="A26" s="26"/>
      <c r="O26" s="59" t="s">
        <v>0</v>
      </c>
    </row>
    <row r="27" spans="1:15" ht="16.5" customHeight="1">
      <c r="A27" s="100" t="s">
        <v>5</v>
      </c>
      <c r="B27" s="100" t="s">
        <v>110</v>
      </c>
      <c r="C27" s="100" t="s">
        <v>107</v>
      </c>
      <c r="D27" s="100" t="s">
        <v>108</v>
      </c>
      <c r="E27" s="35" t="s">
        <v>2</v>
      </c>
      <c r="F27" s="25"/>
      <c r="G27" s="25"/>
      <c r="H27" s="25" t="s">
        <v>2</v>
      </c>
      <c r="I27" s="25"/>
      <c r="J27" s="25"/>
      <c r="K27" s="25"/>
      <c r="L27" s="25"/>
      <c r="M27" s="25"/>
      <c r="N27" s="25"/>
      <c r="O27" s="25"/>
    </row>
    <row r="28" spans="1:15" ht="16.5" customHeight="1">
      <c r="A28" s="102"/>
      <c r="B28" s="102"/>
      <c r="C28" s="102"/>
      <c r="D28" s="102"/>
      <c r="E28" s="9" t="s">
        <v>6</v>
      </c>
      <c r="F28" s="18"/>
      <c r="G28" s="18"/>
      <c r="H28" s="18" t="s">
        <v>7</v>
      </c>
      <c r="I28" s="18"/>
      <c r="J28" s="9" t="s">
        <v>8</v>
      </c>
      <c r="K28" s="18"/>
      <c r="L28" s="9" t="s">
        <v>9</v>
      </c>
      <c r="M28" s="18"/>
      <c r="N28" s="9" t="s">
        <v>10</v>
      </c>
      <c r="O28" s="18"/>
    </row>
    <row r="29" spans="1:15" ht="16.5" customHeight="1">
      <c r="A29" s="104"/>
      <c r="B29" s="104"/>
      <c r="C29" s="104"/>
      <c r="D29" s="104"/>
      <c r="E29" s="72" t="s">
        <v>6</v>
      </c>
      <c r="F29" s="73" t="s">
        <v>25</v>
      </c>
      <c r="G29" s="70" t="s">
        <v>26</v>
      </c>
      <c r="H29" s="58" t="s">
        <v>25</v>
      </c>
      <c r="I29" s="71" t="s">
        <v>26</v>
      </c>
      <c r="J29" s="72" t="s">
        <v>25</v>
      </c>
      <c r="K29" s="24" t="s">
        <v>26</v>
      </c>
      <c r="L29" s="23" t="s">
        <v>25</v>
      </c>
      <c r="M29" s="71" t="s">
        <v>26</v>
      </c>
      <c r="N29" s="72" t="s">
        <v>25</v>
      </c>
      <c r="O29" s="58" t="s">
        <v>26</v>
      </c>
    </row>
    <row r="30" spans="1:15" ht="16.5" customHeight="1">
      <c r="A30" s="8" t="s">
        <v>144</v>
      </c>
      <c r="B30" s="49">
        <v>7</v>
      </c>
      <c r="C30" s="49">
        <v>135</v>
      </c>
      <c r="D30" s="49">
        <v>362</v>
      </c>
      <c r="E30" s="49">
        <v>4795</v>
      </c>
      <c r="F30" s="49">
        <v>2675</v>
      </c>
      <c r="G30" s="49">
        <v>2120</v>
      </c>
      <c r="H30" s="49">
        <v>985</v>
      </c>
      <c r="I30" s="49">
        <v>732</v>
      </c>
      <c r="J30" s="49">
        <v>859</v>
      </c>
      <c r="K30" s="49">
        <v>700</v>
      </c>
      <c r="L30" s="49">
        <v>806</v>
      </c>
      <c r="M30" s="49">
        <v>673</v>
      </c>
      <c r="N30" s="49">
        <v>25</v>
      </c>
      <c r="O30" s="49">
        <v>15</v>
      </c>
    </row>
    <row r="31" spans="1:15" ht="16.5" customHeight="1">
      <c r="A31" s="8" t="s">
        <v>149</v>
      </c>
      <c r="B31" s="49">
        <v>7</v>
      </c>
      <c r="C31" s="49">
        <v>136</v>
      </c>
      <c r="D31" s="49">
        <v>364</v>
      </c>
      <c r="E31" s="49">
        <v>4801</v>
      </c>
      <c r="F31" s="49">
        <v>2731</v>
      </c>
      <c r="G31" s="49">
        <v>2070</v>
      </c>
      <c r="H31" s="49">
        <v>959</v>
      </c>
      <c r="I31" s="49">
        <v>684</v>
      </c>
      <c r="J31" s="49">
        <v>912</v>
      </c>
      <c r="K31" s="49">
        <v>695</v>
      </c>
      <c r="L31" s="49">
        <v>827</v>
      </c>
      <c r="M31" s="49">
        <v>678</v>
      </c>
      <c r="N31" s="49">
        <v>33</v>
      </c>
      <c r="O31" s="49">
        <v>13</v>
      </c>
    </row>
    <row r="32" spans="1:15" ht="16.5" customHeight="1">
      <c r="A32" s="8" t="s">
        <v>155</v>
      </c>
      <c r="B32" s="49">
        <v>7</v>
      </c>
      <c r="C32" s="49">
        <v>134</v>
      </c>
      <c r="D32" s="49">
        <v>361</v>
      </c>
      <c r="E32" s="49">
        <v>4802</v>
      </c>
      <c r="F32" s="49">
        <v>2727</v>
      </c>
      <c r="G32" s="49">
        <v>2075</v>
      </c>
      <c r="H32" s="49">
        <v>921</v>
      </c>
      <c r="I32" s="49">
        <v>735</v>
      </c>
      <c r="J32" s="49">
        <v>888</v>
      </c>
      <c r="K32" s="49">
        <v>659</v>
      </c>
      <c r="L32" s="49">
        <v>892</v>
      </c>
      <c r="M32" s="49">
        <v>677</v>
      </c>
      <c r="N32" s="49">
        <v>26</v>
      </c>
      <c r="O32" s="49">
        <v>4</v>
      </c>
    </row>
    <row r="33" spans="1:15" ht="16.5" customHeight="1">
      <c r="A33" s="8" t="s">
        <v>162</v>
      </c>
      <c r="B33" s="80">
        <v>8</v>
      </c>
      <c r="C33" s="80">
        <v>135</v>
      </c>
      <c r="D33" s="80">
        <v>369</v>
      </c>
      <c r="E33" s="80">
        <v>4851</v>
      </c>
      <c r="F33" s="80">
        <v>2802</v>
      </c>
      <c r="G33" s="80">
        <v>2049</v>
      </c>
      <c r="H33" s="80">
        <v>1032</v>
      </c>
      <c r="I33" s="80">
        <v>674</v>
      </c>
      <c r="J33" s="80">
        <v>871</v>
      </c>
      <c r="K33" s="80">
        <v>722</v>
      </c>
      <c r="L33" s="80">
        <v>871</v>
      </c>
      <c r="M33" s="80">
        <v>647</v>
      </c>
      <c r="N33" s="80">
        <v>28</v>
      </c>
      <c r="O33" s="80">
        <v>6</v>
      </c>
    </row>
    <row r="34" spans="1:15" s="54" customFormat="1" ht="16.5" customHeight="1">
      <c r="A34" s="37" t="s">
        <v>174</v>
      </c>
      <c r="B34" s="51">
        <f>B38+B46</f>
        <v>0</v>
      </c>
      <c r="C34" s="51">
        <f>C36+C50</f>
        <v>0</v>
      </c>
      <c r="D34" s="51">
        <f t="shared" ref="D34:M34" si="1">D36+D50</f>
        <v>0</v>
      </c>
      <c r="E34" s="51">
        <f t="shared" si="1"/>
        <v>0</v>
      </c>
      <c r="F34" s="51">
        <f t="shared" si="1"/>
        <v>0</v>
      </c>
      <c r="G34" s="51">
        <f t="shared" si="1"/>
        <v>0</v>
      </c>
      <c r="H34" s="51">
        <f t="shared" si="1"/>
        <v>0</v>
      </c>
      <c r="I34" s="51">
        <f t="shared" si="1"/>
        <v>0</v>
      </c>
      <c r="J34" s="51">
        <f t="shared" si="1"/>
        <v>0</v>
      </c>
      <c r="K34" s="51">
        <f t="shared" si="1"/>
        <v>0</v>
      </c>
      <c r="L34" s="51">
        <f t="shared" si="1"/>
        <v>0</v>
      </c>
      <c r="M34" s="51">
        <f t="shared" si="1"/>
        <v>0</v>
      </c>
      <c r="N34" s="51">
        <f>N50</f>
        <v>0</v>
      </c>
      <c r="O34" s="51">
        <f>O50</f>
        <v>0</v>
      </c>
    </row>
    <row r="35" spans="1:15" ht="15.75" customHeight="1">
      <c r="A35" s="37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</row>
    <row r="36" spans="1:15" ht="16.5" customHeight="1">
      <c r="A36" s="40" t="s">
        <v>56</v>
      </c>
      <c r="B36" s="51">
        <f>B38+B46</f>
        <v>0</v>
      </c>
      <c r="C36" s="51">
        <f t="shared" ref="C36:M36" si="2">C38+C46</f>
        <v>0</v>
      </c>
      <c r="D36" s="51">
        <f t="shared" si="2"/>
        <v>0</v>
      </c>
      <c r="E36" s="51">
        <f t="shared" si="2"/>
        <v>0</v>
      </c>
      <c r="F36" s="51">
        <f t="shared" si="2"/>
        <v>0</v>
      </c>
      <c r="G36" s="51">
        <f t="shared" si="2"/>
        <v>0</v>
      </c>
      <c r="H36" s="51">
        <f t="shared" si="2"/>
        <v>0</v>
      </c>
      <c r="I36" s="51">
        <f t="shared" si="2"/>
        <v>0</v>
      </c>
      <c r="J36" s="51">
        <f t="shared" si="2"/>
        <v>0</v>
      </c>
      <c r="K36" s="51">
        <f t="shared" si="2"/>
        <v>0</v>
      </c>
      <c r="L36" s="51">
        <f t="shared" si="2"/>
        <v>0</v>
      </c>
      <c r="M36" s="51">
        <f t="shared" si="2"/>
        <v>0</v>
      </c>
      <c r="N36" s="51" t="s">
        <v>135</v>
      </c>
      <c r="O36" s="51" t="s">
        <v>135</v>
      </c>
    </row>
    <row r="37" spans="1:15" ht="12" customHeight="1">
      <c r="B37" s="67"/>
    </row>
    <row r="38" spans="1:15" ht="16.5" customHeight="1">
      <c r="A38" s="83" t="s">
        <v>90</v>
      </c>
      <c r="B38" s="51">
        <f>SUM(B39:B44)</f>
        <v>0</v>
      </c>
      <c r="C38" s="51">
        <f t="shared" ref="C38:M38" si="3">SUM(C39:C44)</f>
        <v>0</v>
      </c>
      <c r="D38" s="51">
        <f t="shared" si="3"/>
        <v>0</v>
      </c>
      <c r="E38" s="51">
        <f t="shared" si="3"/>
        <v>0</v>
      </c>
      <c r="F38" s="51">
        <f t="shared" si="3"/>
        <v>0</v>
      </c>
      <c r="G38" s="51">
        <f t="shared" si="3"/>
        <v>0</v>
      </c>
      <c r="H38" s="51">
        <f t="shared" si="3"/>
        <v>0</v>
      </c>
      <c r="I38" s="51">
        <f t="shared" si="3"/>
        <v>0</v>
      </c>
      <c r="J38" s="51">
        <f t="shared" si="3"/>
        <v>0</v>
      </c>
      <c r="K38" s="51">
        <f t="shared" si="3"/>
        <v>0</v>
      </c>
      <c r="L38" s="51">
        <f t="shared" si="3"/>
        <v>0</v>
      </c>
      <c r="M38" s="51">
        <f t="shared" si="3"/>
        <v>0</v>
      </c>
      <c r="N38" s="51" t="s">
        <v>135</v>
      </c>
      <c r="O38" s="51" t="s">
        <v>135</v>
      </c>
    </row>
    <row r="39" spans="1:15" ht="16.5" customHeight="1">
      <c r="A39" s="30" t="s">
        <v>47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</row>
    <row r="40" spans="1:15" ht="16.5" customHeight="1">
      <c r="A40" s="30" t="s">
        <v>50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</row>
    <row r="41" spans="1:15" ht="16.5" customHeight="1">
      <c r="A41" s="30" t="s">
        <v>48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</row>
    <row r="42" spans="1:15" ht="16.5" customHeight="1">
      <c r="A42" s="30" t="s">
        <v>49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</row>
    <row r="43" spans="1:15" ht="16.5" customHeight="1">
      <c r="A43" s="30" t="s">
        <v>114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</row>
    <row r="44" spans="1:15" ht="16.5" customHeight="1">
      <c r="A44" s="30" t="s">
        <v>163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</row>
    <row r="45" spans="1:15" ht="12" customHeight="1">
      <c r="A45" s="30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</row>
    <row r="46" spans="1:15" ht="16.5" customHeight="1">
      <c r="A46" s="40" t="s">
        <v>93</v>
      </c>
      <c r="B46" s="51">
        <f>SUM(B47:B48)</f>
        <v>0</v>
      </c>
      <c r="C46" s="51">
        <f t="shared" ref="C46:M46" si="4">SUM(C47:C48)</f>
        <v>0</v>
      </c>
      <c r="D46" s="51">
        <f t="shared" si="4"/>
        <v>0</v>
      </c>
      <c r="E46" s="51">
        <f t="shared" si="4"/>
        <v>0</v>
      </c>
      <c r="F46" s="51">
        <f t="shared" si="4"/>
        <v>0</v>
      </c>
      <c r="G46" s="51">
        <f t="shared" si="4"/>
        <v>0</v>
      </c>
      <c r="H46" s="51">
        <f t="shared" si="4"/>
        <v>0</v>
      </c>
      <c r="I46" s="51">
        <f t="shared" si="4"/>
        <v>0</v>
      </c>
      <c r="J46" s="51">
        <f t="shared" si="4"/>
        <v>0</v>
      </c>
      <c r="K46" s="51">
        <f t="shared" si="4"/>
        <v>0</v>
      </c>
      <c r="L46" s="51">
        <f t="shared" si="4"/>
        <v>0</v>
      </c>
      <c r="M46" s="51">
        <f t="shared" si="4"/>
        <v>0</v>
      </c>
      <c r="N46" s="51" t="s">
        <v>136</v>
      </c>
      <c r="O46" s="51" t="s">
        <v>136</v>
      </c>
    </row>
    <row r="47" spans="1:15" ht="16.5" customHeight="1">
      <c r="A47" s="30" t="s">
        <v>51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</row>
    <row r="48" spans="1:15" ht="16.5" customHeight="1">
      <c r="A48" s="30" t="s">
        <v>115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</row>
    <row r="49" spans="1:15" ht="12" customHeight="1">
      <c r="A49" s="38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</row>
    <row r="50" spans="1:15" ht="16.5" customHeight="1">
      <c r="A50" s="40" t="s">
        <v>57</v>
      </c>
      <c r="B50" s="51" t="s">
        <v>140</v>
      </c>
      <c r="C50" s="51">
        <f t="shared" ref="C50:O50" si="5">SUM(C51:C52)</f>
        <v>0</v>
      </c>
      <c r="D50" s="51">
        <f t="shared" si="5"/>
        <v>0</v>
      </c>
      <c r="E50" s="51">
        <f t="shared" si="5"/>
        <v>0</v>
      </c>
      <c r="F50" s="51">
        <f t="shared" si="5"/>
        <v>0</v>
      </c>
      <c r="G50" s="51">
        <f t="shared" si="5"/>
        <v>0</v>
      </c>
      <c r="H50" s="51">
        <f t="shared" si="5"/>
        <v>0</v>
      </c>
      <c r="I50" s="51">
        <f t="shared" si="5"/>
        <v>0</v>
      </c>
      <c r="J50" s="51">
        <f t="shared" si="5"/>
        <v>0</v>
      </c>
      <c r="K50" s="51">
        <f t="shared" si="5"/>
        <v>0</v>
      </c>
      <c r="L50" s="51">
        <f t="shared" si="5"/>
        <v>0</v>
      </c>
      <c r="M50" s="51">
        <f t="shared" si="5"/>
        <v>0</v>
      </c>
      <c r="N50" s="51">
        <f t="shared" si="5"/>
        <v>0</v>
      </c>
      <c r="O50" s="51">
        <f t="shared" si="5"/>
        <v>0</v>
      </c>
    </row>
    <row r="51" spans="1:15" ht="16.5" customHeight="1">
      <c r="A51" s="30" t="s">
        <v>47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</row>
    <row r="52" spans="1:15" ht="16.5" customHeight="1">
      <c r="A52" s="34" t="s">
        <v>49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</row>
    <row r="53" spans="1:15" ht="16.5" customHeight="1">
      <c r="A53" s="53" t="s">
        <v>101</v>
      </c>
    </row>
    <row r="54" spans="1:15" ht="16.5" customHeight="1">
      <c r="A54" s="26" t="s">
        <v>141</v>
      </c>
      <c r="H54" s="26" t="s">
        <v>111</v>
      </c>
    </row>
  </sheetData>
  <mergeCells count="10">
    <mergeCell ref="A3:G3"/>
    <mergeCell ref="D27:D29"/>
    <mergeCell ref="C5:C7"/>
    <mergeCell ref="B27:B29"/>
    <mergeCell ref="A25:G25"/>
    <mergeCell ref="D5:D7"/>
    <mergeCell ref="A27:A29"/>
    <mergeCell ref="C27:C29"/>
    <mergeCell ref="A5:A7"/>
    <mergeCell ref="B5:B7"/>
  </mergeCells>
  <phoneticPr fontId="7"/>
  <pageMargins left="0.39370078740157483" right="0.39370078740157483" top="0.59055118110236227" bottom="0.39370078740157483" header="0.39370078740157483" footer="0.19685039370078741"/>
  <pageSetup paperSize="9" scale="99" orientation="portrait" r:id="rId1"/>
  <headerFooter alignWithMargins="0"/>
  <colBreaks count="3" manualBreakCount="3">
    <brk id="7" max="57" man="1"/>
    <brk id="15" max="1048575" man="1"/>
    <brk id="2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view="pageBreakPreview" zoomScaleNormal="100" zoomScaleSheetLayoutView="100" workbookViewId="0">
      <selection activeCell="AC34" sqref="AC34"/>
    </sheetView>
  </sheetViews>
  <sheetFormatPr defaultRowHeight="14.25"/>
  <cols>
    <col min="1" max="1" width="6.69921875" style="53" customWidth="1"/>
    <col min="2" max="2" width="7.69921875" style="53" customWidth="1"/>
    <col min="3" max="14" width="5.5" style="53" customWidth="1"/>
    <col min="15" max="18" width="5.8984375" style="53" customWidth="1"/>
    <col min="19" max="24" width="5.09765625" style="53" customWidth="1"/>
    <col min="25" max="26" width="5.796875" style="53" customWidth="1"/>
    <col min="27" max="28" width="5" style="53" customWidth="1"/>
    <col min="29" max="16384" width="8.796875" style="53"/>
  </cols>
  <sheetData>
    <row r="1" spans="1:28" ht="18.75" customHeight="1"/>
    <row r="2" spans="1:28" ht="18.75" customHeight="1"/>
    <row r="3" spans="1:28" ht="18.75" customHeight="1">
      <c r="A3" s="98" t="s">
        <v>122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 t="s">
        <v>142</v>
      </c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</row>
    <row r="4" spans="1:28" ht="18.75" customHeight="1">
      <c r="A4" s="26"/>
      <c r="K4" s="6"/>
      <c r="N4" s="59" t="s">
        <v>0</v>
      </c>
      <c r="O4" s="53" t="s">
        <v>72</v>
      </c>
      <c r="AB4" s="59" t="s">
        <v>0</v>
      </c>
    </row>
    <row r="5" spans="1:28" ht="18.75" customHeight="1">
      <c r="A5" s="105" t="s">
        <v>5</v>
      </c>
      <c r="B5" s="100"/>
      <c r="C5" s="134" t="s">
        <v>103</v>
      </c>
      <c r="D5" s="35" t="s">
        <v>13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105" t="s">
        <v>5</v>
      </c>
      <c r="P5" s="105"/>
      <c r="Q5" s="105"/>
      <c r="R5" s="100"/>
      <c r="S5" s="99" t="s">
        <v>24</v>
      </c>
      <c r="T5" s="100"/>
      <c r="U5" s="99" t="s">
        <v>27</v>
      </c>
      <c r="V5" s="100"/>
      <c r="W5" s="35" t="s">
        <v>2</v>
      </c>
      <c r="X5" s="25"/>
      <c r="Y5" s="25"/>
      <c r="Z5" s="25"/>
      <c r="AA5" s="25"/>
      <c r="AB5" s="25"/>
    </row>
    <row r="6" spans="1:28" ht="18.75" customHeight="1">
      <c r="A6" s="108"/>
      <c r="B6" s="102"/>
      <c r="C6" s="142"/>
      <c r="D6" s="9" t="s">
        <v>6</v>
      </c>
      <c r="E6" s="18"/>
      <c r="F6" s="18"/>
      <c r="G6" s="9" t="s">
        <v>28</v>
      </c>
      <c r="H6" s="18"/>
      <c r="I6" s="9" t="s">
        <v>29</v>
      </c>
      <c r="J6" s="18"/>
      <c r="K6" s="9" t="s">
        <v>30</v>
      </c>
      <c r="L6" s="18"/>
      <c r="M6" s="9" t="s">
        <v>83</v>
      </c>
      <c r="N6" s="18"/>
      <c r="O6" s="107"/>
      <c r="P6" s="107"/>
      <c r="Q6" s="107"/>
      <c r="R6" s="104"/>
      <c r="S6" s="103"/>
      <c r="T6" s="104"/>
      <c r="U6" s="103"/>
      <c r="V6" s="104"/>
      <c r="W6" s="137" t="s">
        <v>6</v>
      </c>
      <c r="X6" s="109"/>
      <c r="Y6" s="115" t="s">
        <v>25</v>
      </c>
      <c r="Z6" s="109"/>
      <c r="AA6" s="115" t="s">
        <v>26</v>
      </c>
      <c r="AB6" s="94"/>
    </row>
    <row r="7" spans="1:28" ht="18.75" customHeight="1">
      <c r="A7" s="107"/>
      <c r="B7" s="104"/>
      <c r="C7" s="143"/>
      <c r="D7" s="72" t="s">
        <v>6</v>
      </c>
      <c r="E7" s="73" t="s">
        <v>25</v>
      </c>
      <c r="F7" s="71" t="s">
        <v>26</v>
      </c>
      <c r="G7" s="23" t="s">
        <v>25</v>
      </c>
      <c r="H7" s="71" t="s">
        <v>26</v>
      </c>
      <c r="I7" s="72" t="s">
        <v>25</v>
      </c>
      <c r="J7" s="24" t="s">
        <v>26</v>
      </c>
      <c r="K7" s="23" t="s">
        <v>25</v>
      </c>
      <c r="L7" s="71" t="s">
        <v>26</v>
      </c>
      <c r="M7" s="72" t="s">
        <v>25</v>
      </c>
      <c r="N7" s="58" t="s">
        <v>26</v>
      </c>
      <c r="O7" s="18" t="s">
        <v>154</v>
      </c>
      <c r="P7" s="18"/>
      <c r="Q7" s="18"/>
      <c r="R7" s="18"/>
      <c r="S7" s="67"/>
      <c r="T7" s="43" t="s">
        <v>37</v>
      </c>
      <c r="U7" s="43"/>
      <c r="V7" s="43" t="s">
        <v>37</v>
      </c>
      <c r="W7" s="43"/>
      <c r="X7" s="43" t="s">
        <v>37</v>
      </c>
      <c r="Y7" s="43"/>
      <c r="Z7" s="43" t="s">
        <v>37</v>
      </c>
      <c r="AA7" s="43"/>
      <c r="AB7" s="43" t="s">
        <v>37</v>
      </c>
    </row>
    <row r="8" spans="1:28" ht="18.75" customHeight="1">
      <c r="A8" s="105" t="s">
        <v>144</v>
      </c>
      <c r="B8" s="100"/>
      <c r="C8" s="49">
        <v>368</v>
      </c>
      <c r="D8" s="49">
        <v>5580</v>
      </c>
      <c r="E8" s="49">
        <v>3326</v>
      </c>
      <c r="F8" s="49">
        <v>2254</v>
      </c>
      <c r="G8" s="49">
        <v>797</v>
      </c>
      <c r="H8" s="49">
        <v>567</v>
      </c>
      <c r="I8" s="49">
        <v>728</v>
      </c>
      <c r="J8" s="49">
        <v>564</v>
      </c>
      <c r="K8" s="49">
        <v>745</v>
      </c>
      <c r="L8" s="49">
        <v>512</v>
      </c>
      <c r="M8" s="49">
        <v>1056</v>
      </c>
      <c r="N8" s="49">
        <v>611</v>
      </c>
      <c r="O8" s="18" t="s">
        <v>161</v>
      </c>
      <c r="P8" s="18"/>
      <c r="Q8" s="18"/>
      <c r="R8" s="18"/>
      <c r="S8" s="67"/>
      <c r="T8" s="43" t="s">
        <v>37</v>
      </c>
      <c r="U8" s="43"/>
      <c r="V8" s="43" t="s">
        <v>37</v>
      </c>
      <c r="W8" s="43"/>
      <c r="X8" s="43" t="s">
        <v>37</v>
      </c>
      <c r="Y8" s="43"/>
      <c r="Z8" s="43" t="s">
        <v>37</v>
      </c>
      <c r="AA8" s="43"/>
      <c r="AB8" s="43" t="s">
        <v>37</v>
      </c>
    </row>
    <row r="9" spans="1:28" ht="18.75" customHeight="1">
      <c r="A9" s="108" t="s">
        <v>149</v>
      </c>
      <c r="B9" s="102"/>
      <c r="C9" s="49">
        <v>364</v>
      </c>
      <c r="D9" s="49">
        <v>5574</v>
      </c>
      <c r="E9" s="49">
        <v>3241</v>
      </c>
      <c r="F9" s="49">
        <v>2333</v>
      </c>
      <c r="G9" s="49">
        <v>729</v>
      </c>
      <c r="H9" s="49">
        <v>613</v>
      </c>
      <c r="I9" s="49">
        <v>785</v>
      </c>
      <c r="J9" s="49">
        <v>562</v>
      </c>
      <c r="K9" s="49">
        <v>724</v>
      </c>
      <c r="L9" s="49">
        <v>572</v>
      </c>
      <c r="M9" s="49">
        <v>1003</v>
      </c>
      <c r="N9" s="49">
        <v>586</v>
      </c>
      <c r="O9" s="41" t="s">
        <v>173</v>
      </c>
      <c r="P9" s="41"/>
      <c r="Q9" s="41"/>
      <c r="R9" s="41"/>
      <c r="S9" s="64"/>
      <c r="T9" s="44" t="s">
        <v>37</v>
      </c>
      <c r="U9" s="44"/>
      <c r="V9" s="44" t="s">
        <v>37</v>
      </c>
      <c r="W9" s="44"/>
      <c r="X9" s="44" t="s">
        <v>37</v>
      </c>
      <c r="Y9" s="44"/>
      <c r="Z9" s="44" t="s">
        <v>37</v>
      </c>
      <c r="AA9" s="44"/>
      <c r="AB9" s="44" t="s">
        <v>37</v>
      </c>
    </row>
    <row r="10" spans="1:28" ht="18.75" customHeight="1">
      <c r="A10" s="108" t="s">
        <v>155</v>
      </c>
      <c r="B10" s="102"/>
      <c r="C10" s="49">
        <v>361</v>
      </c>
      <c r="D10" s="49">
        <v>5654</v>
      </c>
      <c r="E10" s="49">
        <v>3261</v>
      </c>
      <c r="F10" s="49">
        <v>2393</v>
      </c>
      <c r="G10" s="49">
        <v>758</v>
      </c>
      <c r="H10" s="49">
        <v>580</v>
      </c>
      <c r="I10" s="49">
        <v>717</v>
      </c>
      <c r="J10" s="49">
        <v>605</v>
      </c>
      <c r="K10" s="49">
        <v>790</v>
      </c>
      <c r="L10" s="49">
        <v>581</v>
      </c>
      <c r="M10" s="49">
        <v>996</v>
      </c>
      <c r="N10" s="49">
        <v>627</v>
      </c>
      <c r="O10" s="26"/>
      <c r="P10" s="26"/>
      <c r="Q10" s="26"/>
      <c r="R10" s="26"/>
      <c r="S10" s="61"/>
      <c r="T10" s="43"/>
      <c r="U10" s="43"/>
      <c r="V10" s="43"/>
      <c r="W10" s="43"/>
      <c r="X10" s="43"/>
      <c r="Y10" s="43"/>
      <c r="Z10" s="43"/>
      <c r="AA10" s="43"/>
      <c r="AB10" s="43"/>
    </row>
    <row r="11" spans="1:28" ht="18.75" customHeight="1">
      <c r="A11" s="108" t="s">
        <v>162</v>
      </c>
      <c r="B11" s="102"/>
      <c r="C11" s="68">
        <v>358</v>
      </c>
      <c r="D11" s="68">
        <v>5720</v>
      </c>
      <c r="E11" s="68">
        <v>3248</v>
      </c>
      <c r="F11" s="68">
        <v>2472</v>
      </c>
      <c r="G11" s="68">
        <v>710</v>
      </c>
      <c r="H11" s="68">
        <v>617</v>
      </c>
      <c r="I11" s="68">
        <v>748</v>
      </c>
      <c r="J11" s="68">
        <v>577</v>
      </c>
      <c r="K11" s="68">
        <v>734</v>
      </c>
      <c r="L11" s="68">
        <v>631</v>
      </c>
      <c r="M11" s="68">
        <v>1056</v>
      </c>
      <c r="N11" s="68">
        <v>647</v>
      </c>
      <c r="O11" s="108" t="s">
        <v>138</v>
      </c>
      <c r="P11" s="108"/>
      <c r="Q11" s="108"/>
      <c r="R11" s="102"/>
      <c r="S11" s="61"/>
      <c r="T11" s="43" t="s">
        <v>37</v>
      </c>
      <c r="U11" s="43"/>
      <c r="V11" s="43" t="s">
        <v>37</v>
      </c>
      <c r="W11" s="43"/>
      <c r="X11" s="43" t="s">
        <v>37</v>
      </c>
      <c r="Y11" s="43"/>
      <c r="Z11" s="43" t="s">
        <v>37</v>
      </c>
      <c r="AA11" s="43"/>
      <c r="AB11" s="43" t="s">
        <v>37</v>
      </c>
    </row>
    <row r="12" spans="1:28" ht="18.75" customHeight="1">
      <c r="A12" s="96" t="s">
        <v>174</v>
      </c>
      <c r="B12" s="97"/>
      <c r="C12" s="84">
        <f>C14+C17+C24</f>
        <v>0</v>
      </c>
      <c r="D12" s="84">
        <f>E12+F12</f>
        <v>0</v>
      </c>
      <c r="E12" s="84">
        <f>G12+I12+K12+M12</f>
        <v>0</v>
      </c>
      <c r="F12" s="84">
        <f>H12+J12+L12+N12</f>
        <v>0</v>
      </c>
      <c r="G12" s="84">
        <f>G14+G17+G24</f>
        <v>0</v>
      </c>
      <c r="H12" s="84">
        <f t="shared" ref="H12:N12" si="0">H14+H17+H24</f>
        <v>0</v>
      </c>
      <c r="I12" s="84">
        <f>I14+I17+I24</f>
        <v>0</v>
      </c>
      <c r="J12" s="84">
        <f t="shared" si="0"/>
        <v>0</v>
      </c>
      <c r="K12" s="84">
        <f t="shared" si="0"/>
        <v>0</v>
      </c>
      <c r="L12" s="84">
        <f t="shared" si="0"/>
        <v>0</v>
      </c>
      <c r="M12" s="84">
        <f t="shared" si="0"/>
        <v>0</v>
      </c>
      <c r="N12" s="84">
        <f t="shared" si="0"/>
        <v>0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18.75" customHeight="1">
      <c r="A13" s="26"/>
      <c r="B13" s="26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26" t="s">
        <v>89</v>
      </c>
      <c r="AB13" s="59" t="s">
        <v>0</v>
      </c>
    </row>
    <row r="14" spans="1:28" ht="18.75" customHeight="1">
      <c r="A14" s="42" t="s">
        <v>43</v>
      </c>
      <c r="B14" s="89"/>
      <c r="C14" s="51">
        <f>C15</f>
        <v>0</v>
      </c>
      <c r="D14" s="84">
        <f>E14+F14</f>
        <v>0</v>
      </c>
      <c r="E14" s="84">
        <f>G14+I14+K14+M14</f>
        <v>0</v>
      </c>
      <c r="F14" s="84">
        <f>H14+J14+L14+N14</f>
        <v>0</v>
      </c>
      <c r="G14" s="51">
        <f t="shared" ref="G14:N14" si="1">G15</f>
        <v>0</v>
      </c>
      <c r="H14" s="51">
        <f t="shared" si="1"/>
        <v>0</v>
      </c>
      <c r="I14" s="51">
        <f t="shared" si="1"/>
        <v>0</v>
      </c>
      <c r="J14" s="51">
        <f t="shared" si="1"/>
        <v>0</v>
      </c>
      <c r="K14" s="51">
        <f t="shared" si="1"/>
        <v>0</v>
      </c>
      <c r="L14" s="51">
        <f t="shared" si="1"/>
        <v>0</v>
      </c>
      <c r="M14" s="51">
        <f t="shared" si="1"/>
        <v>0</v>
      </c>
      <c r="N14" s="51">
        <f t="shared" si="1"/>
        <v>0</v>
      </c>
      <c r="O14" s="105" t="s">
        <v>5</v>
      </c>
      <c r="P14" s="105"/>
      <c r="Q14" s="105"/>
      <c r="R14" s="100"/>
      <c r="S14" s="99" t="s">
        <v>24</v>
      </c>
      <c r="T14" s="100"/>
      <c r="U14" s="99" t="s">
        <v>27</v>
      </c>
      <c r="V14" s="100"/>
      <c r="W14" s="35" t="s">
        <v>2</v>
      </c>
      <c r="X14" s="25"/>
      <c r="Y14" s="25"/>
      <c r="Z14" s="25"/>
      <c r="AA14" s="25"/>
      <c r="AB14" s="25"/>
    </row>
    <row r="15" spans="1:28" ht="18.75" customHeight="1">
      <c r="A15" s="26"/>
      <c r="B15" s="43" t="s">
        <v>65</v>
      </c>
      <c r="C15" s="48"/>
      <c r="D15" s="90"/>
      <c r="E15" s="90"/>
      <c r="F15" s="90"/>
      <c r="G15" s="49"/>
      <c r="H15" s="49"/>
      <c r="I15" s="49"/>
      <c r="J15" s="49"/>
      <c r="K15" s="49"/>
      <c r="L15" s="49"/>
      <c r="M15" s="49"/>
      <c r="N15" s="49"/>
      <c r="O15" s="107"/>
      <c r="P15" s="107"/>
      <c r="Q15" s="107"/>
      <c r="R15" s="104"/>
      <c r="S15" s="103"/>
      <c r="T15" s="104"/>
      <c r="U15" s="103"/>
      <c r="V15" s="104"/>
      <c r="W15" s="137" t="s">
        <v>6</v>
      </c>
      <c r="X15" s="109"/>
      <c r="Y15" s="115" t="s">
        <v>25</v>
      </c>
      <c r="Z15" s="109"/>
      <c r="AA15" s="115" t="s">
        <v>26</v>
      </c>
      <c r="AB15" s="94"/>
    </row>
    <row r="16" spans="1:28" ht="18.75" customHeight="1">
      <c r="A16" s="26"/>
      <c r="B16" s="26"/>
      <c r="C16" s="48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18" t="s">
        <v>145</v>
      </c>
      <c r="P16" s="18"/>
      <c r="Q16" s="18"/>
      <c r="R16" s="18"/>
      <c r="S16" s="61"/>
      <c r="T16" s="43">
        <v>2</v>
      </c>
      <c r="U16" s="43"/>
      <c r="V16" s="43">
        <v>16</v>
      </c>
      <c r="W16" s="43"/>
      <c r="X16" s="43">
        <v>322</v>
      </c>
      <c r="Y16" s="43"/>
      <c r="Z16" s="43">
        <v>134</v>
      </c>
      <c r="AA16" s="43"/>
      <c r="AB16" s="43">
        <v>188</v>
      </c>
    </row>
    <row r="17" spans="1:28" ht="18.75" customHeight="1">
      <c r="A17" s="42" t="s">
        <v>61</v>
      </c>
      <c r="B17" s="42"/>
      <c r="C17" s="50">
        <f>SUM(C18:C22)</f>
        <v>0</v>
      </c>
      <c r="D17" s="84">
        <f>E17+F17</f>
        <v>0</v>
      </c>
      <c r="E17" s="84">
        <f>G17+I17+K17+M17</f>
        <v>0</v>
      </c>
      <c r="F17" s="84">
        <f>H17+J17+L17+N17</f>
        <v>0</v>
      </c>
      <c r="G17" s="51">
        <f>SUM(G18:G21)</f>
        <v>0</v>
      </c>
      <c r="H17" s="51">
        <f t="shared" ref="H17:M17" si="2">SUM(H18:H21)</f>
        <v>0</v>
      </c>
      <c r="I17" s="51">
        <f t="shared" si="2"/>
        <v>0</v>
      </c>
      <c r="J17" s="51">
        <f t="shared" si="2"/>
        <v>0</v>
      </c>
      <c r="K17" s="51">
        <f t="shared" si="2"/>
        <v>0</v>
      </c>
      <c r="L17" s="51">
        <f t="shared" si="2"/>
        <v>0</v>
      </c>
      <c r="M17" s="51">
        <f t="shared" si="2"/>
        <v>0</v>
      </c>
      <c r="N17" s="51">
        <f>SUM(N18:N21)</f>
        <v>0</v>
      </c>
      <c r="O17" s="18" t="s">
        <v>150</v>
      </c>
      <c r="P17" s="18"/>
      <c r="Q17" s="18"/>
      <c r="R17" s="18"/>
      <c r="S17" s="61"/>
      <c r="T17" s="43">
        <v>2</v>
      </c>
      <c r="U17" s="43"/>
      <c r="V17" s="43">
        <v>25</v>
      </c>
      <c r="W17" s="43"/>
      <c r="X17" s="43">
        <v>368</v>
      </c>
      <c r="Y17" s="43"/>
      <c r="Z17" s="43">
        <v>176</v>
      </c>
      <c r="AA17" s="43"/>
      <c r="AB17" s="43">
        <v>192</v>
      </c>
    </row>
    <row r="18" spans="1:28" ht="18.75" customHeight="1">
      <c r="A18" s="26"/>
      <c r="B18" s="43" t="s">
        <v>91</v>
      </c>
      <c r="C18" s="48"/>
      <c r="D18" s="90"/>
      <c r="E18" s="90"/>
      <c r="F18" s="90"/>
      <c r="G18" s="49"/>
      <c r="H18" s="49"/>
      <c r="I18" s="49"/>
      <c r="J18" s="49"/>
      <c r="K18" s="49"/>
      <c r="L18" s="49"/>
      <c r="M18" s="49"/>
      <c r="N18" s="49"/>
      <c r="O18" s="18" t="s">
        <v>156</v>
      </c>
      <c r="P18" s="18"/>
      <c r="Q18" s="18"/>
      <c r="R18" s="18"/>
      <c r="S18" s="61"/>
      <c r="T18" s="43">
        <v>1</v>
      </c>
      <c r="U18" s="43"/>
      <c r="V18" s="43">
        <v>24</v>
      </c>
      <c r="W18" s="43"/>
      <c r="X18" s="43">
        <v>412</v>
      </c>
      <c r="Y18" s="43"/>
      <c r="Z18" s="43">
        <v>173</v>
      </c>
      <c r="AA18" s="43"/>
      <c r="AB18" s="43">
        <v>239</v>
      </c>
    </row>
    <row r="19" spans="1:28" ht="18.75" customHeight="1">
      <c r="A19" s="26"/>
      <c r="B19" s="43" t="s">
        <v>92</v>
      </c>
      <c r="C19" s="48"/>
      <c r="D19" s="90"/>
      <c r="E19" s="90"/>
      <c r="F19" s="90"/>
      <c r="G19" s="49"/>
      <c r="H19" s="49"/>
      <c r="I19" s="49"/>
      <c r="J19" s="49"/>
      <c r="K19" s="49"/>
      <c r="L19" s="49"/>
      <c r="M19" s="49"/>
      <c r="N19" s="49"/>
      <c r="O19" s="18" t="s">
        <v>164</v>
      </c>
      <c r="P19" s="18"/>
      <c r="Q19" s="18"/>
      <c r="R19" s="18"/>
      <c r="S19" s="61"/>
      <c r="T19" s="53">
        <v>1</v>
      </c>
      <c r="V19" s="53">
        <v>25</v>
      </c>
      <c r="X19" s="53">
        <v>446</v>
      </c>
      <c r="Z19" s="53">
        <v>257</v>
      </c>
      <c r="AB19" s="53">
        <v>189</v>
      </c>
    </row>
    <row r="20" spans="1:28" ht="18.75" customHeight="1">
      <c r="A20" s="26"/>
      <c r="B20" s="43" t="s">
        <v>94</v>
      </c>
      <c r="C20" s="48"/>
      <c r="D20" s="90"/>
      <c r="E20" s="90"/>
      <c r="F20" s="90"/>
      <c r="G20" s="49"/>
      <c r="H20" s="49"/>
      <c r="I20" s="49"/>
      <c r="J20" s="49"/>
      <c r="K20" s="49"/>
      <c r="L20" s="49"/>
      <c r="M20" s="49"/>
      <c r="N20" s="49"/>
      <c r="O20" s="41" t="s">
        <v>175</v>
      </c>
      <c r="P20" s="41"/>
      <c r="Q20" s="41"/>
      <c r="R20" s="41"/>
      <c r="S20" s="64"/>
      <c r="T20" s="44"/>
      <c r="U20" s="44"/>
      <c r="V20" s="44"/>
      <c r="W20" s="44"/>
      <c r="X20" s="44"/>
      <c r="Y20" s="44"/>
      <c r="Z20" s="44"/>
      <c r="AA20" s="44"/>
      <c r="AB20" s="44"/>
    </row>
    <row r="21" spans="1:28" ht="18.75" customHeight="1">
      <c r="A21" s="26"/>
      <c r="B21" s="43" t="s">
        <v>116</v>
      </c>
      <c r="C21" s="48"/>
      <c r="D21" s="90"/>
      <c r="E21" s="90"/>
      <c r="F21" s="90"/>
      <c r="G21" s="49"/>
      <c r="H21" s="49"/>
      <c r="I21" s="49"/>
      <c r="J21" s="49"/>
      <c r="K21" s="49"/>
      <c r="L21" s="49"/>
      <c r="M21" s="49"/>
      <c r="N21" s="49"/>
      <c r="O21" s="41"/>
      <c r="P21" s="41"/>
      <c r="Q21" s="41"/>
      <c r="R21" s="41"/>
      <c r="S21" s="64"/>
      <c r="T21" s="54"/>
      <c r="U21" s="54"/>
      <c r="V21" s="54"/>
      <c r="W21" s="54"/>
      <c r="X21" s="54"/>
      <c r="Y21" s="54"/>
      <c r="Z21" s="54"/>
      <c r="AA21" s="54"/>
      <c r="AB21" s="54"/>
    </row>
    <row r="22" spans="1:28" ht="18.75" customHeight="1">
      <c r="A22" s="140" t="s">
        <v>157</v>
      </c>
      <c r="B22" s="141"/>
      <c r="C22" s="48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18" t="s">
        <v>95</v>
      </c>
      <c r="P22" s="18"/>
      <c r="Q22" s="18"/>
      <c r="R22" s="18"/>
      <c r="S22" s="61"/>
      <c r="T22" s="43"/>
      <c r="U22" s="43"/>
      <c r="V22" s="43"/>
      <c r="W22" s="43"/>
      <c r="X22" s="43"/>
      <c r="Y22" s="43"/>
      <c r="Z22" s="43"/>
      <c r="AA22" s="43"/>
      <c r="AB22" s="43"/>
    </row>
    <row r="23" spans="1:28" ht="18.75" customHeight="1">
      <c r="A23" s="26"/>
      <c r="B23" s="43"/>
      <c r="C23" s="48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" t="s">
        <v>101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8.75" customHeight="1">
      <c r="A24" s="42" t="s">
        <v>117</v>
      </c>
      <c r="B24" s="44"/>
      <c r="C24" s="50">
        <f>SUM(C25:C26)</f>
        <v>0</v>
      </c>
      <c r="D24" s="84">
        <f>E24+F24</f>
        <v>0</v>
      </c>
      <c r="E24" s="84">
        <f>G24+I24+K24+M24</f>
        <v>0</v>
      </c>
      <c r="F24" s="84">
        <f>H24+J24+L24+N24</f>
        <v>0</v>
      </c>
      <c r="G24" s="51">
        <f t="shared" ref="G24:N24" si="3">SUM(G25,G26)</f>
        <v>0</v>
      </c>
      <c r="H24" s="51">
        <f t="shared" si="3"/>
        <v>0</v>
      </c>
      <c r="I24" s="51">
        <f t="shared" si="3"/>
        <v>0</v>
      </c>
      <c r="J24" s="51">
        <f t="shared" si="3"/>
        <v>0</v>
      </c>
      <c r="K24" s="51">
        <f t="shared" si="3"/>
        <v>0</v>
      </c>
      <c r="L24" s="51">
        <f t="shared" si="3"/>
        <v>0</v>
      </c>
      <c r="M24" s="51">
        <f t="shared" si="3"/>
        <v>0</v>
      </c>
      <c r="N24" s="51">
        <f t="shared" si="3"/>
        <v>0</v>
      </c>
    </row>
    <row r="25" spans="1:28" ht="18.75" customHeight="1">
      <c r="A25" s="26"/>
      <c r="B25" s="43" t="s">
        <v>112</v>
      </c>
      <c r="C25" s="48"/>
      <c r="D25" s="90"/>
      <c r="E25" s="90"/>
      <c r="F25" s="90"/>
      <c r="G25" s="49"/>
      <c r="H25" s="49"/>
      <c r="I25" s="49"/>
      <c r="J25" s="49"/>
      <c r="K25" s="49"/>
      <c r="L25" s="49"/>
      <c r="M25" s="49"/>
      <c r="N25" s="49"/>
      <c r="O25" s="98" t="s">
        <v>124</v>
      </c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</row>
    <row r="26" spans="1:28" ht="18.75" customHeight="1">
      <c r="A26" s="26"/>
      <c r="B26" s="43" t="s">
        <v>127</v>
      </c>
      <c r="C26" s="48"/>
      <c r="D26" s="90"/>
      <c r="E26" s="90"/>
      <c r="F26" s="90"/>
      <c r="G26" s="49"/>
      <c r="H26" s="49"/>
      <c r="I26" s="49"/>
      <c r="J26" s="49"/>
      <c r="K26" s="49"/>
      <c r="L26" s="49"/>
      <c r="M26" s="49"/>
      <c r="N26" s="49"/>
    </row>
    <row r="27" spans="1:28" ht="18.75" customHeight="1">
      <c r="A27" s="5" t="s">
        <v>102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05" t="s">
        <v>5</v>
      </c>
      <c r="P27" s="100"/>
      <c r="Q27" s="99" t="s">
        <v>18</v>
      </c>
      <c r="R27" s="128"/>
      <c r="S27" s="128"/>
      <c r="T27" s="129"/>
      <c r="U27" s="116" t="s">
        <v>128</v>
      </c>
      <c r="V27" s="129"/>
      <c r="W27" s="116" t="s">
        <v>125</v>
      </c>
      <c r="X27" s="100"/>
      <c r="Y27" s="116" t="s">
        <v>126</v>
      </c>
      <c r="Z27" s="105"/>
      <c r="AA27" s="99" t="s">
        <v>19</v>
      </c>
      <c r="AB27" s="105"/>
    </row>
    <row r="28" spans="1:28" ht="18.75" customHeight="1">
      <c r="A28" s="26"/>
      <c r="O28" s="108"/>
      <c r="P28" s="102"/>
      <c r="Q28" s="130"/>
      <c r="R28" s="131"/>
      <c r="S28" s="131"/>
      <c r="T28" s="132"/>
      <c r="U28" s="130"/>
      <c r="V28" s="132"/>
      <c r="W28" s="103"/>
      <c r="X28" s="104"/>
      <c r="Y28" s="103"/>
      <c r="Z28" s="107"/>
      <c r="AA28" s="103"/>
      <c r="AB28" s="107"/>
    </row>
    <row r="29" spans="1:28" ht="18.75" customHeight="1">
      <c r="A29" s="98" t="s">
        <v>123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107"/>
      <c r="P29" s="104"/>
      <c r="Q29" s="133" t="s">
        <v>6</v>
      </c>
      <c r="R29" s="110"/>
      <c r="S29" s="73" t="s">
        <v>25</v>
      </c>
      <c r="T29" s="71" t="s">
        <v>26</v>
      </c>
      <c r="U29" s="20" t="s">
        <v>25</v>
      </c>
      <c r="V29" s="70" t="s">
        <v>26</v>
      </c>
      <c r="W29" s="72" t="s">
        <v>25</v>
      </c>
      <c r="X29" s="21" t="s">
        <v>26</v>
      </c>
      <c r="Y29" s="23" t="s">
        <v>25</v>
      </c>
      <c r="Z29" s="70" t="s">
        <v>26</v>
      </c>
      <c r="AA29" s="72" t="s">
        <v>25</v>
      </c>
      <c r="AB29" s="58" t="s">
        <v>26</v>
      </c>
    </row>
    <row r="30" spans="1:28" ht="18.75" customHeight="1"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43" t="s">
        <v>0</v>
      </c>
      <c r="O30" s="18" t="s">
        <v>169</v>
      </c>
      <c r="P30" s="18"/>
      <c r="Q30" s="48"/>
      <c r="R30" s="49">
        <v>1213</v>
      </c>
      <c r="S30" s="49">
        <v>629</v>
      </c>
      <c r="T30" s="49">
        <v>584</v>
      </c>
      <c r="U30" s="49">
        <v>624</v>
      </c>
      <c r="V30" s="49">
        <v>580</v>
      </c>
      <c r="W30" s="49" t="s">
        <v>37</v>
      </c>
      <c r="X30" s="49" t="s">
        <v>37</v>
      </c>
      <c r="Y30" s="49" t="s">
        <v>37</v>
      </c>
      <c r="Z30" s="49" t="s">
        <v>37</v>
      </c>
      <c r="AA30" s="49">
        <v>2</v>
      </c>
      <c r="AB30" s="49">
        <v>1</v>
      </c>
    </row>
    <row r="31" spans="1:28" ht="18.75" customHeight="1">
      <c r="A31" s="105" t="s">
        <v>5</v>
      </c>
      <c r="B31" s="100"/>
      <c r="C31" s="134" t="s">
        <v>104</v>
      </c>
      <c r="D31" s="35" t="s">
        <v>3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8" t="s">
        <v>146</v>
      </c>
      <c r="P31" s="18"/>
      <c r="Q31" s="48"/>
      <c r="R31" s="49">
        <v>1149</v>
      </c>
      <c r="S31" s="49">
        <v>608</v>
      </c>
      <c r="T31" s="49">
        <v>541</v>
      </c>
      <c r="U31" s="49">
        <v>603</v>
      </c>
      <c r="V31" s="49">
        <v>537</v>
      </c>
      <c r="W31" s="49" t="s">
        <v>37</v>
      </c>
      <c r="X31" s="49">
        <v>2</v>
      </c>
      <c r="Y31" s="49" t="s">
        <v>37</v>
      </c>
      <c r="Z31" s="49" t="s">
        <v>37</v>
      </c>
      <c r="AA31" s="49">
        <v>1</v>
      </c>
      <c r="AB31" s="49" t="s">
        <v>37</v>
      </c>
    </row>
    <row r="32" spans="1:28" ht="18.75" customHeight="1">
      <c r="A32" s="108"/>
      <c r="B32" s="102"/>
      <c r="C32" s="135"/>
      <c r="D32" s="9" t="s">
        <v>6</v>
      </c>
      <c r="E32" s="18"/>
      <c r="F32" s="18"/>
      <c r="G32" s="9" t="s">
        <v>14</v>
      </c>
      <c r="H32" s="18"/>
      <c r="I32" s="9" t="s">
        <v>15</v>
      </c>
      <c r="J32" s="18"/>
      <c r="K32" s="9" t="s">
        <v>16</v>
      </c>
      <c r="L32" s="18"/>
      <c r="M32" s="9" t="s">
        <v>17</v>
      </c>
      <c r="N32" s="18"/>
      <c r="O32" s="18" t="s">
        <v>159</v>
      </c>
      <c r="P32" s="18"/>
      <c r="Q32" s="48"/>
      <c r="R32" s="49">
        <v>1210</v>
      </c>
      <c r="S32" s="49">
        <v>605</v>
      </c>
      <c r="T32" s="49">
        <v>605</v>
      </c>
      <c r="U32" s="49">
        <v>601</v>
      </c>
      <c r="V32" s="49">
        <v>597</v>
      </c>
      <c r="W32" s="49" t="s">
        <v>37</v>
      </c>
      <c r="X32" s="49">
        <v>1</v>
      </c>
      <c r="Y32" s="49">
        <v>1</v>
      </c>
      <c r="Z32" s="49" t="s">
        <v>37</v>
      </c>
      <c r="AA32" s="49" t="s">
        <v>37</v>
      </c>
      <c r="AB32" s="49" t="s">
        <v>37</v>
      </c>
    </row>
    <row r="33" spans="1:28" ht="18.75" customHeight="1">
      <c r="A33" s="107"/>
      <c r="B33" s="104"/>
      <c r="C33" s="136"/>
      <c r="D33" s="72" t="s">
        <v>6</v>
      </c>
      <c r="E33" s="73" t="s">
        <v>25</v>
      </c>
      <c r="F33" s="71" t="s">
        <v>26</v>
      </c>
      <c r="G33" s="23" t="s">
        <v>25</v>
      </c>
      <c r="H33" s="71" t="s">
        <v>26</v>
      </c>
      <c r="I33" s="72" t="s">
        <v>25</v>
      </c>
      <c r="J33" s="24" t="s">
        <v>26</v>
      </c>
      <c r="K33" s="23" t="s">
        <v>25</v>
      </c>
      <c r="L33" s="71" t="s">
        <v>26</v>
      </c>
      <c r="M33" s="72" t="s">
        <v>25</v>
      </c>
      <c r="N33" s="58" t="s">
        <v>26</v>
      </c>
      <c r="O33" s="18" t="s">
        <v>167</v>
      </c>
      <c r="P33" s="8"/>
      <c r="Q33" s="49"/>
      <c r="R33" s="49">
        <v>1176</v>
      </c>
      <c r="S33" s="49">
        <v>626</v>
      </c>
      <c r="T33" s="49">
        <v>550</v>
      </c>
      <c r="U33" s="49">
        <v>618</v>
      </c>
      <c r="V33" s="49">
        <v>548</v>
      </c>
      <c r="W33" s="49">
        <v>1</v>
      </c>
      <c r="X33" s="49" t="s">
        <v>37</v>
      </c>
      <c r="Y33" s="49" t="s">
        <v>37</v>
      </c>
      <c r="Z33" s="49" t="s">
        <v>37</v>
      </c>
      <c r="AA33" s="49" t="s">
        <v>37</v>
      </c>
      <c r="AB33" s="49" t="s">
        <v>37</v>
      </c>
    </row>
    <row r="34" spans="1:28" ht="18.75" customHeight="1">
      <c r="A34" s="18" t="s">
        <v>145</v>
      </c>
      <c r="B34" s="18"/>
      <c r="C34" s="63">
        <v>63</v>
      </c>
      <c r="D34" s="62">
        <v>67</v>
      </c>
      <c r="E34" s="49">
        <v>40</v>
      </c>
      <c r="F34" s="49">
        <v>27</v>
      </c>
      <c r="G34" s="62">
        <v>2</v>
      </c>
      <c r="H34" s="62" t="s">
        <v>37</v>
      </c>
      <c r="I34" s="62">
        <v>5</v>
      </c>
      <c r="J34" s="62">
        <v>5</v>
      </c>
      <c r="K34" s="62">
        <v>9</v>
      </c>
      <c r="L34" s="62">
        <v>8</v>
      </c>
      <c r="M34" s="62">
        <v>24</v>
      </c>
      <c r="N34" s="62">
        <v>14</v>
      </c>
      <c r="O34" s="55" t="s">
        <v>168</v>
      </c>
      <c r="P34" s="79"/>
      <c r="Q34" s="56"/>
      <c r="R34" s="56">
        <v>1184</v>
      </c>
      <c r="S34" s="56">
        <v>630</v>
      </c>
      <c r="T34" s="56">
        <v>554</v>
      </c>
      <c r="U34" s="56">
        <v>623</v>
      </c>
      <c r="V34" s="56">
        <v>552</v>
      </c>
      <c r="W34" s="56" t="s">
        <v>37</v>
      </c>
      <c r="X34" s="56" t="s">
        <v>37</v>
      </c>
      <c r="Y34" s="56" t="s">
        <v>37</v>
      </c>
      <c r="Z34" s="56" t="s">
        <v>37</v>
      </c>
      <c r="AA34" s="56">
        <v>4</v>
      </c>
      <c r="AB34" s="56" t="s">
        <v>177</v>
      </c>
    </row>
    <row r="35" spans="1:28" ht="18.75" customHeight="1">
      <c r="A35" s="18" t="s">
        <v>150</v>
      </c>
      <c r="B35" s="18"/>
      <c r="C35" s="63">
        <v>58</v>
      </c>
      <c r="D35" s="62">
        <v>59</v>
      </c>
      <c r="E35" s="49">
        <v>37</v>
      </c>
      <c r="F35" s="49">
        <v>22</v>
      </c>
      <c r="G35" s="62">
        <v>2</v>
      </c>
      <c r="H35" s="62" t="s">
        <v>37</v>
      </c>
      <c r="I35" s="62">
        <v>7</v>
      </c>
      <c r="J35" s="62">
        <v>4</v>
      </c>
      <c r="K35" s="62">
        <v>9</v>
      </c>
      <c r="L35" s="62">
        <v>8</v>
      </c>
      <c r="M35" s="62">
        <v>19</v>
      </c>
      <c r="N35" s="62">
        <v>10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B35" s="26"/>
    </row>
    <row r="36" spans="1:28" ht="18.75" customHeight="1">
      <c r="A36" s="18" t="s">
        <v>156</v>
      </c>
      <c r="B36" s="18"/>
      <c r="C36" s="63">
        <v>59</v>
      </c>
      <c r="D36" s="62">
        <v>66</v>
      </c>
      <c r="E36" s="49">
        <v>43</v>
      </c>
      <c r="F36" s="49">
        <v>23</v>
      </c>
      <c r="G36" s="62">
        <v>3</v>
      </c>
      <c r="H36" s="62" t="s">
        <v>37</v>
      </c>
      <c r="I36" s="62">
        <v>3</v>
      </c>
      <c r="J36" s="62">
        <v>5</v>
      </c>
      <c r="K36" s="62">
        <v>15</v>
      </c>
      <c r="L36" s="62">
        <v>7</v>
      </c>
      <c r="M36" s="62">
        <v>22</v>
      </c>
      <c r="N36" s="62">
        <v>11</v>
      </c>
      <c r="O36" s="105" t="s">
        <v>5</v>
      </c>
      <c r="P36" s="100"/>
      <c r="Q36" s="116" t="s">
        <v>130</v>
      </c>
      <c r="R36" s="117"/>
      <c r="S36" s="120" t="s">
        <v>20</v>
      </c>
      <c r="T36" s="105"/>
      <c r="U36" s="105"/>
      <c r="V36" s="105"/>
      <c r="W36" s="105"/>
      <c r="X36" s="105"/>
      <c r="Y36" s="105"/>
      <c r="Z36" s="121"/>
      <c r="AA36" s="124" t="s">
        <v>131</v>
      </c>
      <c r="AB36" s="125"/>
    </row>
    <row r="37" spans="1:28" ht="18.75" customHeight="1">
      <c r="A37" s="18" t="s">
        <v>164</v>
      </c>
      <c r="B37" s="18"/>
      <c r="C37" s="85">
        <v>58</v>
      </c>
      <c r="D37" s="53">
        <v>59</v>
      </c>
      <c r="E37" s="53">
        <v>39</v>
      </c>
      <c r="F37" s="53">
        <v>20</v>
      </c>
      <c r="G37" s="53">
        <v>2</v>
      </c>
      <c r="H37" s="59" t="s">
        <v>37</v>
      </c>
      <c r="I37" s="53">
        <v>1</v>
      </c>
      <c r="J37" s="53">
        <v>3</v>
      </c>
      <c r="K37" s="53">
        <v>15</v>
      </c>
      <c r="L37" s="53">
        <v>8</v>
      </c>
      <c r="M37" s="53">
        <v>21</v>
      </c>
      <c r="N37" s="53">
        <v>9</v>
      </c>
      <c r="O37" s="108"/>
      <c r="P37" s="102"/>
      <c r="Q37" s="118"/>
      <c r="R37" s="119"/>
      <c r="S37" s="122"/>
      <c r="T37" s="107"/>
      <c r="U37" s="107"/>
      <c r="V37" s="107"/>
      <c r="W37" s="107"/>
      <c r="X37" s="107"/>
      <c r="Y37" s="107"/>
      <c r="Z37" s="123"/>
      <c r="AA37" s="126"/>
      <c r="AB37" s="127"/>
    </row>
    <row r="38" spans="1:28" ht="18.75" customHeight="1">
      <c r="A38" s="41" t="s">
        <v>175</v>
      </c>
      <c r="B38" s="37"/>
      <c r="C38" s="86">
        <f>SUM(C40:C41)</f>
        <v>0</v>
      </c>
      <c r="D38" s="86">
        <f t="shared" ref="D38:N38" si="4">SUM(D40:D41)</f>
        <v>0</v>
      </c>
      <c r="E38" s="86">
        <f t="shared" si="4"/>
        <v>0</v>
      </c>
      <c r="F38" s="86">
        <f t="shared" si="4"/>
        <v>0</v>
      </c>
      <c r="G38" s="86">
        <f t="shared" si="4"/>
        <v>0</v>
      </c>
      <c r="H38" s="86" t="s">
        <v>158</v>
      </c>
      <c r="I38" s="86">
        <f t="shared" si="4"/>
        <v>0</v>
      </c>
      <c r="J38" s="86">
        <f t="shared" si="4"/>
        <v>0</v>
      </c>
      <c r="K38" s="86">
        <f t="shared" si="4"/>
        <v>0</v>
      </c>
      <c r="L38" s="86">
        <f t="shared" si="4"/>
        <v>0</v>
      </c>
      <c r="M38" s="86">
        <f t="shared" si="4"/>
        <v>0</v>
      </c>
      <c r="N38" s="86">
        <f t="shared" si="4"/>
        <v>0</v>
      </c>
      <c r="O38" s="107"/>
      <c r="P38" s="104"/>
      <c r="Q38" s="58" t="s">
        <v>25</v>
      </c>
      <c r="R38" s="75" t="s">
        <v>26</v>
      </c>
      <c r="S38" s="36" t="s">
        <v>31</v>
      </c>
      <c r="T38" s="36"/>
      <c r="U38" s="45" t="s">
        <v>32</v>
      </c>
      <c r="V38" s="36"/>
      <c r="W38" s="45" t="s">
        <v>33</v>
      </c>
      <c r="X38" s="36"/>
      <c r="Y38" s="45" t="s">
        <v>34</v>
      </c>
      <c r="Z38" s="65"/>
      <c r="AA38" s="36" t="s">
        <v>35</v>
      </c>
      <c r="AB38" s="76" t="s">
        <v>36</v>
      </c>
    </row>
    <row r="39" spans="1:28" ht="18.75" customHeight="1">
      <c r="A39" s="26"/>
      <c r="B39" s="26"/>
      <c r="C39" s="63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18" t="s">
        <v>170</v>
      </c>
      <c r="P39" s="18"/>
      <c r="Q39" s="82">
        <v>3</v>
      </c>
      <c r="R39" s="43">
        <v>3</v>
      </c>
      <c r="S39" s="49"/>
      <c r="T39" s="49" t="s">
        <v>37</v>
      </c>
      <c r="U39" s="49"/>
      <c r="V39" s="49" t="s">
        <v>37</v>
      </c>
      <c r="W39" s="49"/>
      <c r="X39" s="49">
        <v>3</v>
      </c>
      <c r="Y39" s="49"/>
      <c r="Z39" s="49" t="s">
        <v>37</v>
      </c>
      <c r="AA39" s="49">
        <v>2</v>
      </c>
      <c r="AB39" s="49">
        <v>1</v>
      </c>
    </row>
    <row r="40" spans="1:28" ht="18.75" customHeight="1">
      <c r="A40" s="26" t="s">
        <v>40</v>
      </c>
      <c r="B40" s="18"/>
      <c r="C40" s="48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18" t="s">
        <v>146</v>
      </c>
      <c r="P40" s="18"/>
      <c r="Q40" s="61">
        <v>4</v>
      </c>
      <c r="R40" s="43">
        <v>2</v>
      </c>
      <c r="S40" s="49"/>
      <c r="T40" s="49" t="s">
        <v>37</v>
      </c>
      <c r="U40" s="49"/>
      <c r="V40" s="49">
        <v>1</v>
      </c>
      <c r="W40" s="49"/>
      <c r="X40" s="49" t="s">
        <v>37</v>
      </c>
      <c r="Y40" s="49"/>
      <c r="Z40" s="49" t="s">
        <v>37</v>
      </c>
      <c r="AA40" s="49">
        <v>1</v>
      </c>
      <c r="AB40" s="49" t="s">
        <v>37</v>
      </c>
    </row>
    <row r="41" spans="1:28" ht="18.75" customHeight="1">
      <c r="A41" s="138" t="s">
        <v>44</v>
      </c>
      <c r="B41" s="139"/>
      <c r="C41" s="48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18" t="s">
        <v>159</v>
      </c>
      <c r="P41" s="18"/>
      <c r="Q41" s="61">
        <v>3</v>
      </c>
      <c r="R41" s="43">
        <v>7</v>
      </c>
      <c r="S41" s="49"/>
      <c r="T41" s="49" t="s">
        <v>37</v>
      </c>
      <c r="U41" s="49"/>
      <c r="V41" s="49" t="s">
        <v>37</v>
      </c>
      <c r="W41" s="49"/>
      <c r="X41" s="49" t="s">
        <v>37</v>
      </c>
      <c r="Y41" s="49"/>
      <c r="Z41" s="49" t="s">
        <v>37</v>
      </c>
      <c r="AA41" s="49" t="s">
        <v>37</v>
      </c>
      <c r="AB41" s="49" t="s">
        <v>37</v>
      </c>
    </row>
    <row r="42" spans="1:28" ht="18.75" customHeight="1">
      <c r="A42" s="5" t="s">
        <v>101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18" t="s">
        <v>167</v>
      </c>
      <c r="P42" s="18"/>
      <c r="Q42" s="48">
        <v>7</v>
      </c>
      <c r="R42" s="49">
        <v>2</v>
      </c>
      <c r="S42" s="49"/>
      <c r="T42" s="49" t="s">
        <v>37</v>
      </c>
      <c r="U42" s="49"/>
      <c r="V42" s="49" t="s">
        <v>37</v>
      </c>
      <c r="W42" s="49"/>
      <c r="X42" s="49" t="s">
        <v>37</v>
      </c>
      <c r="Y42" s="49"/>
      <c r="Z42" s="49" t="s">
        <v>37</v>
      </c>
      <c r="AA42" s="49" t="s">
        <v>37</v>
      </c>
      <c r="AB42" s="49" t="s">
        <v>37</v>
      </c>
    </row>
    <row r="43" spans="1:28" ht="18.75" customHeight="1">
      <c r="O43" s="55" t="s">
        <v>168</v>
      </c>
      <c r="P43" s="79"/>
      <c r="Q43" s="57">
        <v>3</v>
      </c>
      <c r="R43" s="56">
        <v>2</v>
      </c>
      <c r="S43" s="56"/>
      <c r="T43" s="56" t="s">
        <v>37</v>
      </c>
      <c r="U43" s="56"/>
      <c r="V43" s="56">
        <v>4</v>
      </c>
      <c r="W43" s="56"/>
      <c r="X43" s="56" t="s">
        <v>37</v>
      </c>
      <c r="Y43" s="56"/>
      <c r="Z43" s="56" t="s">
        <v>37</v>
      </c>
      <c r="AA43" s="56">
        <v>3</v>
      </c>
      <c r="AB43" s="56">
        <v>1</v>
      </c>
    </row>
    <row r="44" spans="1:28" ht="18.75" customHeight="1">
      <c r="O44" s="26" t="s">
        <v>176</v>
      </c>
    </row>
    <row r="45" spans="1:28" ht="18.75" customHeight="1">
      <c r="O45" s="26" t="s">
        <v>132</v>
      </c>
    </row>
    <row r="46" spans="1:28" ht="18.75" customHeight="1"/>
    <row r="47" spans="1:28" ht="18.75" customHeight="1"/>
    <row r="48" spans="1:28" ht="18.75" customHeight="1"/>
    <row r="49" ht="18.75" customHeight="1"/>
    <row r="50" ht="18" customHeight="1"/>
    <row r="51" ht="18" customHeight="1"/>
  </sheetData>
  <mergeCells count="39">
    <mergeCell ref="A41:B41"/>
    <mergeCell ref="A22:B22"/>
    <mergeCell ref="A29:N29"/>
    <mergeCell ref="A3:N3"/>
    <mergeCell ref="A11:B11"/>
    <mergeCell ref="C5:C7"/>
    <mergeCell ref="A8:B8"/>
    <mergeCell ref="A9:B9"/>
    <mergeCell ref="A5:B7"/>
    <mergeCell ref="A10:B10"/>
    <mergeCell ref="O3:AB3"/>
    <mergeCell ref="Y6:Z6"/>
    <mergeCell ref="O5:R6"/>
    <mergeCell ref="O11:R11"/>
    <mergeCell ref="S5:T6"/>
    <mergeCell ref="U5:V6"/>
    <mergeCell ref="W6:X6"/>
    <mergeCell ref="AA6:AB6"/>
    <mergeCell ref="S14:T15"/>
    <mergeCell ref="U14:V15"/>
    <mergeCell ref="Y15:Z15"/>
    <mergeCell ref="O14:R15"/>
    <mergeCell ref="W15:X15"/>
    <mergeCell ref="AA15:AB15"/>
    <mergeCell ref="A12:B12"/>
    <mergeCell ref="O36:P38"/>
    <mergeCell ref="O25:AB25"/>
    <mergeCell ref="AA27:AB28"/>
    <mergeCell ref="Q36:R37"/>
    <mergeCell ref="S36:Z37"/>
    <mergeCell ref="AA36:AB37"/>
    <mergeCell ref="O27:P29"/>
    <mergeCell ref="Q27:T28"/>
    <mergeCell ref="U27:V28"/>
    <mergeCell ref="W27:X28"/>
    <mergeCell ref="Y27:Z28"/>
    <mergeCell ref="Q29:R29"/>
    <mergeCell ref="A31:B33"/>
    <mergeCell ref="C31:C33"/>
  </mergeCells>
  <phoneticPr fontId="7"/>
  <pageMargins left="0.39370078740157483" right="0.39370078740157483" top="0.59055118110236227" bottom="0.39370078740157483" header="0.39370078740157483" footer="0.19685039370078741"/>
  <pageSetup paperSize="9" scale="94" orientation="portrait" r:id="rId1"/>
  <headerFooter alignWithMargins="0"/>
  <colBreaks count="2" manualBreakCount="2">
    <brk id="14" max="45" man="1"/>
    <brk id="4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view="pageBreakPreview" zoomScaleNormal="100" zoomScaleSheetLayoutView="100" workbookViewId="0">
      <selection activeCell="A2" sqref="A2"/>
    </sheetView>
  </sheetViews>
  <sheetFormatPr defaultRowHeight="14.25"/>
  <cols>
    <col min="1" max="1" width="10" style="53" customWidth="1"/>
    <col min="2" max="11" width="6.59765625" style="53" customWidth="1"/>
    <col min="12" max="16384" width="8.796875" style="53"/>
  </cols>
  <sheetData>
    <row r="1" spans="1:11" ht="18.75" customHeight="1">
      <c r="A1" s="96" t="s">
        <v>178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8.75" customHeight="1">
      <c r="K2" s="59" t="s">
        <v>96</v>
      </c>
    </row>
    <row r="3" spans="1:11" ht="18.75" customHeight="1">
      <c r="A3" s="95" t="s">
        <v>5</v>
      </c>
      <c r="B3" s="144" t="s">
        <v>6</v>
      </c>
      <c r="C3" s="144"/>
      <c r="D3" s="144" t="s">
        <v>97</v>
      </c>
      <c r="E3" s="144"/>
      <c r="F3" s="144" t="s">
        <v>98</v>
      </c>
      <c r="G3" s="144"/>
      <c r="H3" s="144" t="s">
        <v>99</v>
      </c>
      <c r="I3" s="144"/>
      <c r="J3" s="144" t="s">
        <v>100</v>
      </c>
      <c r="K3" s="137"/>
    </row>
    <row r="4" spans="1:11" ht="18.75" customHeight="1">
      <c r="A4" s="95"/>
      <c r="B4" s="144"/>
      <c r="C4" s="144"/>
      <c r="D4" s="144"/>
      <c r="E4" s="144"/>
      <c r="F4" s="144"/>
      <c r="G4" s="144"/>
      <c r="H4" s="144"/>
      <c r="I4" s="144"/>
      <c r="J4" s="144"/>
      <c r="K4" s="137"/>
    </row>
    <row r="5" spans="1:11" ht="18.75" customHeight="1">
      <c r="A5" s="27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8.75" customHeight="1">
      <c r="A6" s="10" t="s">
        <v>139</v>
      </c>
      <c r="B6" s="67"/>
      <c r="C6" s="26">
        <v>314</v>
      </c>
      <c r="D6" s="26"/>
      <c r="E6" s="26">
        <v>81</v>
      </c>
      <c r="F6" s="26"/>
      <c r="G6" s="26">
        <v>224</v>
      </c>
      <c r="H6" s="26"/>
      <c r="I6" s="26">
        <v>3</v>
      </c>
      <c r="J6" s="26"/>
      <c r="K6" s="26">
        <v>6</v>
      </c>
    </row>
    <row r="7" spans="1:11" ht="18.75" customHeight="1">
      <c r="A7" s="10" t="s">
        <v>147</v>
      </c>
      <c r="B7" s="67"/>
      <c r="C7" s="26">
        <v>312</v>
      </c>
      <c r="D7" s="26"/>
      <c r="E7" s="26">
        <v>80</v>
      </c>
      <c r="F7" s="26"/>
      <c r="G7" s="26">
        <v>223</v>
      </c>
      <c r="H7" s="26"/>
      <c r="I7" s="26">
        <v>3</v>
      </c>
      <c r="J7" s="26"/>
      <c r="K7" s="26">
        <v>6</v>
      </c>
    </row>
    <row r="8" spans="1:11" ht="18.75" customHeight="1">
      <c r="A8" s="10" t="s">
        <v>151</v>
      </c>
      <c r="B8" s="67"/>
      <c r="C8" s="53">
        <v>312</v>
      </c>
      <c r="E8" s="53">
        <v>80</v>
      </c>
      <c r="G8" s="53">
        <v>223</v>
      </c>
      <c r="I8" s="53">
        <v>3</v>
      </c>
      <c r="K8" s="53">
        <v>6</v>
      </c>
    </row>
    <row r="9" spans="1:11" ht="18.75" customHeight="1">
      <c r="A9" s="22" t="s">
        <v>160</v>
      </c>
      <c r="B9" s="26"/>
      <c r="C9" s="53">
        <v>312</v>
      </c>
      <c r="E9" s="53">
        <v>80</v>
      </c>
      <c r="G9" s="53">
        <v>223</v>
      </c>
      <c r="I9" s="53">
        <v>3</v>
      </c>
      <c r="K9" s="53">
        <v>6</v>
      </c>
    </row>
    <row r="10" spans="1:11" ht="18.75" customHeight="1">
      <c r="A10" s="92" t="s">
        <v>165</v>
      </c>
      <c r="C10" s="54">
        <v>312</v>
      </c>
      <c r="D10" s="54"/>
      <c r="E10" s="54">
        <v>81</v>
      </c>
      <c r="F10" s="54"/>
      <c r="G10" s="54">
        <v>222</v>
      </c>
      <c r="H10" s="54"/>
      <c r="I10" s="54">
        <v>3</v>
      </c>
      <c r="J10" s="54"/>
      <c r="K10" s="54">
        <v>6</v>
      </c>
    </row>
    <row r="11" spans="1:11" ht="18.75" customHeight="1">
      <c r="A11" s="6"/>
      <c r="B11" s="7"/>
      <c r="C11" s="6"/>
      <c r="D11" s="6"/>
      <c r="E11" s="6"/>
      <c r="F11" s="6"/>
      <c r="G11" s="6"/>
      <c r="H11" s="6"/>
      <c r="I11" s="6"/>
      <c r="J11" s="6"/>
      <c r="K11" s="6"/>
    </row>
    <row r="12" spans="1:11" ht="18.75" customHeight="1">
      <c r="A12" s="53" t="s">
        <v>129</v>
      </c>
    </row>
    <row r="13" spans="1:11" ht="18.75" customHeight="1">
      <c r="K13" s="26"/>
    </row>
    <row r="14" spans="1:11" ht="18.75" customHeight="1"/>
    <row r="15" spans="1:11" ht="18.75" customHeight="1"/>
    <row r="16" spans="1:11" ht="18.75" customHeight="1"/>
    <row r="17" ht="18.75" customHeight="1"/>
    <row r="18" ht="18.75" customHeight="1"/>
    <row r="19" ht="18.75" customHeight="1"/>
    <row r="20" ht="18.75" customHeight="1"/>
    <row r="21" ht="18.75" customHeight="1"/>
  </sheetData>
  <mergeCells count="7">
    <mergeCell ref="F3:G4"/>
    <mergeCell ref="H3:I4"/>
    <mergeCell ref="J3:K4"/>
    <mergeCell ref="A1:K1"/>
    <mergeCell ref="A3:A4"/>
    <mergeCell ref="B3:C4"/>
    <mergeCell ref="D3:E4"/>
  </mergeCells>
  <phoneticPr fontId="7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16-135,136</vt:lpstr>
      <vt:lpstr>16-137,138</vt:lpstr>
      <vt:lpstr>16-139.149,140,141.142</vt:lpstr>
      <vt:lpstr>16-163</vt:lpstr>
      <vt:lpstr>'16-135,136'!Print_Area</vt:lpstr>
      <vt:lpstr>'16-139.149,140,141.142'!Print_Area</vt:lpstr>
      <vt:lpstr>'16-163'!Print_Area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2018-02-15T07:06:45Z</cp:lastPrinted>
  <dcterms:created xsi:type="dcterms:W3CDTF">1997-07-24T18:09:04Z</dcterms:created>
  <dcterms:modified xsi:type="dcterms:W3CDTF">2018-03-13T05:04:51Z</dcterms:modified>
</cp:coreProperties>
</file>