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2統計書\HP公開用加工データ\19章\"/>
    </mc:Choice>
  </mc:AlternateContent>
  <bookViews>
    <workbookView xWindow="51465" yWindow="15" windowWidth="6150" windowHeight="7035" tabRatio="853"/>
  </bookViews>
  <sheets>
    <sheet name="19-191" sheetId="11" r:id="rId1"/>
  </sheets>
  <definedNames>
    <definedName name="_xlnm.Print_Area" localSheetId="0">'19-191'!$A$1:$H$54</definedName>
  </definedNames>
  <calcPr calcId="162913"/>
</workbook>
</file>

<file path=xl/calcChain.xml><?xml version="1.0" encoding="utf-8"?>
<calcChain xmlns="http://schemas.openxmlformats.org/spreadsheetml/2006/main">
  <c r="D47" i="11" l="1"/>
  <c r="D21" i="11"/>
  <c r="D22" i="11"/>
  <c r="C45" i="11"/>
  <c r="B45" i="11"/>
  <c r="D43" i="11"/>
  <c r="D42" i="11" s="1"/>
  <c r="C42" i="11"/>
  <c r="B42" i="11"/>
  <c r="H10" i="11"/>
  <c r="H9" i="11" s="1"/>
  <c r="G9" i="11"/>
  <c r="F9" i="11"/>
  <c r="C18" i="11"/>
  <c r="B18" i="11"/>
  <c r="D46" i="11" l="1"/>
  <c r="D45" i="11" s="1"/>
  <c r="D50" i="11" l="1"/>
  <c r="D49" i="11" s="1"/>
  <c r="C49" i="11"/>
  <c r="B49" i="11"/>
  <c r="D40" i="11"/>
  <c r="D39" i="11" s="1"/>
  <c r="C39" i="11"/>
  <c r="B39" i="11"/>
  <c r="D37" i="11"/>
  <c r="D36" i="11" s="1"/>
  <c r="C36" i="11"/>
  <c r="B36" i="11"/>
  <c r="D34" i="11"/>
  <c r="D33" i="11" s="1"/>
  <c r="C33" i="11"/>
  <c r="B33" i="11"/>
  <c r="D31" i="11"/>
  <c r="D30" i="11" s="1"/>
  <c r="C30" i="11"/>
  <c r="B30" i="11"/>
  <c r="D28" i="11"/>
  <c r="D27" i="11" s="1"/>
  <c r="C27" i="11"/>
  <c r="B27" i="11"/>
  <c r="D25" i="11"/>
  <c r="D24" i="11" s="1"/>
  <c r="C24" i="11"/>
  <c r="B24" i="11"/>
  <c r="C10" i="11"/>
  <c r="G15" i="11"/>
  <c r="G12" i="11"/>
  <c r="H51" i="11"/>
  <c r="G50" i="11"/>
  <c r="F50" i="11"/>
  <c r="H48" i="11"/>
  <c r="H47" i="11"/>
  <c r="H46" i="11"/>
  <c r="H45" i="11"/>
  <c r="H44" i="11"/>
  <c r="G43" i="11"/>
  <c r="F43" i="11"/>
  <c r="H41" i="11"/>
  <c r="G40" i="11"/>
  <c r="F40" i="11"/>
  <c r="H38" i="11"/>
  <c r="H37" i="11"/>
  <c r="G36" i="11"/>
  <c r="F36" i="11"/>
  <c r="H34" i="11"/>
  <c r="G33" i="11"/>
  <c r="F33" i="11"/>
  <c r="H31" i="11"/>
  <c r="H30" i="11"/>
  <c r="G29" i="11"/>
  <c r="F29" i="11"/>
  <c r="H27" i="11"/>
  <c r="H26" i="11"/>
  <c r="H25" i="11"/>
  <c r="G24" i="11"/>
  <c r="F24" i="11"/>
  <c r="H22" i="11"/>
  <c r="H21" i="11"/>
  <c r="H20" i="11"/>
  <c r="G19" i="11"/>
  <c r="F19" i="11"/>
  <c r="H17" i="11"/>
  <c r="H16" i="11"/>
  <c r="F15" i="11"/>
  <c r="H13" i="11"/>
  <c r="F12" i="11"/>
  <c r="D11" i="11"/>
  <c r="D12" i="11"/>
  <c r="D13" i="11"/>
  <c r="D14" i="11"/>
  <c r="D15" i="11"/>
  <c r="D16" i="11"/>
  <c r="D19" i="11"/>
  <c r="D20" i="11"/>
  <c r="B10" i="11"/>
  <c r="B8" i="11" s="1"/>
  <c r="C8" i="11" l="1"/>
  <c r="D18" i="11"/>
  <c r="H40" i="11"/>
  <c r="H36" i="11"/>
  <c r="H19" i="11"/>
  <c r="H15" i="11"/>
  <c r="H12" i="11"/>
  <c r="H43" i="11"/>
  <c r="H33" i="11"/>
  <c r="H29" i="11"/>
  <c r="H24" i="11"/>
  <c r="D10" i="11"/>
  <c r="H50" i="11"/>
  <c r="D8" i="11" l="1"/>
</calcChain>
</file>

<file path=xl/sharedStrings.xml><?xml version="1.0" encoding="utf-8"?>
<sst xmlns="http://schemas.openxmlformats.org/spreadsheetml/2006/main" count="77" uniqueCount="61">
  <si>
    <t>区分</t>
  </si>
  <si>
    <t>（単位：円）</t>
  </si>
  <si>
    <t>予算現額</t>
  </si>
  <si>
    <t>歳入合計</t>
  </si>
  <si>
    <t>市税</t>
  </si>
  <si>
    <t>地方譲与税</t>
  </si>
  <si>
    <t>国庫支出金</t>
  </si>
  <si>
    <t>利子割交付金</t>
  </si>
  <si>
    <t>市民税</t>
  </si>
  <si>
    <t>国庫負担金</t>
  </si>
  <si>
    <t>ゴルフ場利用税交付金</t>
  </si>
  <si>
    <t>固定資産税</t>
  </si>
  <si>
    <t>国庫補助金</t>
  </si>
  <si>
    <t>軽自動車税</t>
  </si>
  <si>
    <t>委託金</t>
  </si>
  <si>
    <t>自動車取得税交付金</t>
  </si>
  <si>
    <t>市たばこ税</t>
  </si>
  <si>
    <t>地方交付税</t>
  </si>
  <si>
    <t>都市計画税</t>
  </si>
  <si>
    <t>県支出金</t>
  </si>
  <si>
    <t>県負担金</t>
  </si>
  <si>
    <t>分担金及び負担金</t>
  </si>
  <si>
    <t>県補助金</t>
  </si>
  <si>
    <t>使用料及び手数料</t>
  </si>
  <si>
    <t>自動車重量譲与税</t>
  </si>
  <si>
    <t>財産収入</t>
  </si>
  <si>
    <t>財産運用収入</t>
  </si>
  <si>
    <t>寄附金</t>
  </si>
  <si>
    <t>財産売払収入</t>
  </si>
  <si>
    <t>繰入金</t>
  </si>
  <si>
    <t>繰越金</t>
  </si>
  <si>
    <t>諸収入</t>
  </si>
  <si>
    <t>市債</t>
  </si>
  <si>
    <t>基金繰入金</t>
  </si>
  <si>
    <t>市預金利子</t>
  </si>
  <si>
    <t>雑入</t>
  </si>
  <si>
    <t>負担金</t>
  </si>
  <si>
    <t>使用料</t>
  </si>
  <si>
    <t>手数料</t>
  </si>
  <si>
    <t>延滞金、加算金及び過料</t>
  </si>
  <si>
    <t>収入済額</t>
    <rPh sb="0" eb="2">
      <t>シュウニュウ</t>
    </rPh>
    <rPh sb="2" eb="3">
      <t>スミ</t>
    </rPh>
    <rPh sb="3" eb="4">
      <t>ガク</t>
    </rPh>
    <phoneticPr fontId="4"/>
  </si>
  <si>
    <t>予算現額</t>
    <rPh sb="0" eb="2">
      <t>ヨサン</t>
    </rPh>
    <rPh sb="2" eb="3">
      <t>ゲン</t>
    </rPh>
    <rPh sb="3" eb="4">
      <t>ガク</t>
    </rPh>
    <phoneticPr fontId="4"/>
  </si>
  <si>
    <t>入湯税</t>
    <rPh sb="0" eb="2">
      <t>ニュウトウ</t>
    </rPh>
    <rPh sb="2" eb="3">
      <t>ゼイ</t>
    </rPh>
    <phoneticPr fontId="4"/>
  </si>
  <si>
    <t>配当割交付金</t>
    <rPh sb="0" eb="2">
      <t>ハイトウ</t>
    </rPh>
    <rPh sb="2" eb="3">
      <t>ワリ</t>
    </rPh>
    <rPh sb="3" eb="5">
      <t>コウフ</t>
    </rPh>
    <rPh sb="5" eb="6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</si>
  <si>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</si>
  <si>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株式等譲渡所得割交付金</t>
    <rPh sb="0" eb="2">
      <t>カブシキ</t>
    </rPh>
    <rPh sb="2" eb="3">
      <t>ナド</t>
    </rPh>
    <rPh sb="3" eb="4">
      <t>ユズ</t>
    </rPh>
    <rPh sb="4" eb="5">
      <t>ワタ</t>
    </rPh>
    <rPh sb="5" eb="7">
      <t>ショトク</t>
    </rPh>
    <rPh sb="7" eb="8">
      <t>ワ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</si>
  <si>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</si>
  <si>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受託事業収入</t>
    <rPh sb="0" eb="2">
      <t>ジュタク</t>
    </rPh>
    <rPh sb="2" eb="4">
      <t>ジギョウ</t>
    </rPh>
    <rPh sb="4" eb="6">
      <t>シュウニュウ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</si>
  <si>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</si>
  <si>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交通安全対策特別交付金</t>
    <rPh sb="10" eb="11">
      <t>キン</t>
    </rPh>
    <phoneticPr fontId="4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</si>
  <si>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4"/>
  </si>
  <si>
    <t>資料：『彦根市各会計歳入歳出決算書』財政課</t>
    <phoneticPr fontId="4"/>
  </si>
  <si>
    <t>貸付金元利収入</t>
    <phoneticPr fontId="4"/>
  </si>
  <si>
    <t>予算現額と
収入済額との比較</t>
    <phoneticPr fontId="6"/>
  </si>
  <si>
    <t>減収補塡特例交付金</t>
    <rPh sb="0" eb="2">
      <t>ゲンシュウ</t>
    </rPh>
    <rPh sb="2" eb="3">
      <t>ホ</t>
    </rPh>
    <rPh sb="3" eb="4">
      <t>フサガル</t>
    </rPh>
    <rPh sb="4" eb="6">
      <t>トクレイ</t>
    </rPh>
    <rPh sb="6" eb="9">
      <t>コウフキン</t>
    </rPh>
    <phoneticPr fontId="4"/>
  </si>
  <si>
    <t>191.令和元年度一般会計歳入予算および決算</t>
    <rPh sb="4" eb="6">
      <t>レイワ</t>
    </rPh>
    <rPh sb="6" eb="7">
      <t>ガン</t>
    </rPh>
    <phoneticPr fontId="4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</si>
  <si>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6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</si>
  <si>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6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</si>
  <si>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6"/>
  </si>
  <si>
    <t>環境性能割交付金</t>
    <phoneticPr fontId="6"/>
  </si>
  <si>
    <t>子ども・子育て支援臨時交付金</t>
    <rPh sb="0" eb="1">
      <t>コ</t>
    </rPh>
    <rPh sb="4" eb="6">
      <t>コソダ</t>
    </rPh>
    <rPh sb="7" eb="9">
      <t>シエン</t>
    </rPh>
    <rPh sb="9" eb="11">
      <t>リンジ</t>
    </rPh>
    <rPh sb="11" eb="14">
      <t>コウフキン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</si>
</sst>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53">
    <xf numFmtId="0" fontId="0" fillId="0" borderId="0" xfId="0"/>
    <xf numFmtId="176" fontId="2" fillId="0" borderId="0" xfId="1" applyNumberFormat="1" applyFont="1"/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horizontal="centerContinuous"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left" vertical="center"/>
    </xf>
    <xf numFmtId="0" fontId="2" fillId="0" borderId="1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176" fontId="2" fillId="0" borderId="1" xfId="1" applyNumberFormat="1" applyFont="1" applyBorder="1"/>
    <xf numFmtId="176" fontId="2" fillId="0" borderId="1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3" xfId="1" applyNumberFormat="1" applyFont="1" applyFill="1" applyBorder="1"/>
    <xf numFmtId="176" fontId="2" fillId="0" borderId="0" xfId="1" applyNumberFormat="1" applyFont="1" applyFill="1"/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 wrapText="1"/>
    </xf>
    <xf numFmtId="176" fontId="2" fillId="0" borderId="7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view="pageBreakPreview" zoomScaleNormal="100" zoomScaleSheetLayoutView="100" workbookViewId="0">
      <selection activeCell="B2" sqref="B2"/>
    </sheetView>
  </sheetViews>
  <sheetFormatPr defaultRowHeight="14.25"/>
  <cols>
    <col min="1" max="1" width="20.69921875" style="1" customWidth="1"/>
    <col min="2" max="4" width="18.296875" style="1" customWidth="1"/>
    <col min="5" max="5" width="20.69921875" style="1" customWidth="1"/>
    <col min="6" max="8" width="18.3984375" style="1" customWidth="1"/>
    <col min="9" max="16384" width="8.796875" style="25"/>
  </cols>
  <sheetData>
    <row r="1" spans="1:8" ht="18.75" customHeight="1">
      <c r="A1" s="11"/>
      <c r="B1" s="10"/>
      <c r="C1" s="10"/>
      <c r="D1" s="10"/>
      <c r="E1" s="11"/>
      <c r="F1" s="11"/>
      <c r="G1" s="11"/>
      <c r="H1" s="11"/>
    </row>
    <row r="2" spans="1:8" ht="18.75" customHeight="1">
      <c r="A2" s="11"/>
      <c r="B2" s="10"/>
      <c r="C2" s="10"/>
      <c r="D2" s="10"/>
      <c r="E2" s="11"/>
      <c r="F2" s="11"/>
      <c r="G2" s="11"/>
      <c r="H2" s="11"/>
    </row>
    <row r="3" spans="1:8" ht="18.75" customHeight="1">
      <c r="A3" s="46" t="s">
        <v>55</v>
      </c>
      <c r="B3" s="46"/>
      <c r="C3" s="46"/>
      <c r="D3" s="46"/>
      <c r="E3" s="46"/>
      <c r="F3" s="46"/>
      <c r="G3" s="46"/>
      <c r="H3" s="46"/>
    </row>
    <row r="4" spans="1:8" ht="17.100000000000001" customHeight="1">
      <c r="A4" s="9" t="s">
        <v>1</v>
      </c>
      <c r="B4" s="9"/>
      <c r="C4" s="9"/>
      <c r="D4" s="11"/>
      <c r="E4" s="9" t="s">
        <v>1</v>
      </c>
      <c r="F4" s="9"/>
      <c r="G4" s="5"/>
      <c r="H4" s="23"/>
    </row>
    <row r="5" spans="1:8" ht="17.100000000000001" customHeight="1">
      <c r="A5" s="47" t="s">
        <v>0</v>
      </c>
      <c r="B5" s="51" t="s">
        <v>2</v>
      </c>
      <c r="C5" s="51" t="s">
        <v>40</v>
      </c>
      <c r="D5" s="49" t="s">
        <v>53</v>
      </c>
      <c r="E5" s="47" t="s">
        <v>0</v>
      </c>
      <c r="F5" s="47" t="s">
        <v>41</v>
      </c>
      <c r="G5" s="47" t="s">
        <v>40</v>
      </c>
      <c r="H5" s="49" t="s">
        <v>53</v>
      </c>
    </row>
    <row r="6" spans="1:8" ht="17.100000000000001" customHeight="1">
      <c r="A6" s="48"/>
      <c r="B6" s="52"/>
      <c r="C6" s="52"/>
      <c r="D6" s="50"/>
      <c r="E6" s="48"/>
      <c r="F6" s="48"/>
      <c r="G6" s="48"/>
      <c r="H6" s="50"/>
    </row>
    <row r="7" spans="1:8" ht="17.100000000000001" customHeight="1">
      <c r="A7" s="16"/>
      <c r="B7" s="15"/>
      <c r="C7" s="15"/>
      <c r="D7" s="15"/>
      <c r="E7" s="2"/>
      <c r="F7" s="3"/>
      <c r="G7" s="3"/>
      <c r="H7" s="3"/>
    </row>
    <row r="8" spans="1:8" ht="17.100000000000001" customHeight="1">
      <c r="A8" s="17" t="s">
        <v>3</v>
      </c>
      <c r="B8" s="31">
        <f>SUM(B10+B18+B24+B27+B30+B33+B36+B39+B42+B45+B49+F9+F12+F15+F19+F24+F29+F33+F36+F40+F43+F50)</f>
        <v>50401369000</v>
      </c>
      <c r="C8" s="31">
        <f>SUM(C10+C18+C24+C27+C30+C33+C36+C39+C42+C45+C49+G9+G12+G15+G19+G24+G29+G33+G36+G40+G43+G50)</f>
        <v>45728052302</v>
      </c>
      <c r="D8" s="31">
        <f>SUM(D10+D18+D24+D27+D30+D33+D36+D39+D42+D45+D49+H9+H12+H15+H19+H24+H29+H33+H36+H40+H43+H50)</f>
        <v>-4673316698</v>
      </c>
      <c r="E8" s="42"/>
      <c r="F8" s="3"/>
      <c r="G8" s="3"/>
      <c r="H8" s="3"/>
    </row>
    <row r="9" spans="1:8" ht="17.100000000000001" customHeight="1">
      <c r="A9" s="17"/>
      <c r="B9" s="7"/>
      <c r="C9" s="7"/>
      <c r="D9" s="7"/>
      <c r="E9" s="19" t="s">
        <v>49</v>
      </c>
      <c r="F9" s="31">
        <f>F10</f>
        <v>15130000</v>
      </c>
      <c r="G9" s="31">
        <f>G10</f>
        <v>13070000</v>
      </c>
      <c r="H9" s="31">
        <f>H10</f>
        <v>-2060000</v>
      </c>
    </row>
    <row r="10" spans="1:8" ht="17.100000000000001" customHeight="1">
      <c r="A10" s="17" t="s">
        <v>4</v>
      </c>
      <c r="B10" s="7">
        <f>SUM(B11:B16)</f>
        <v>17858262000</v>
      </c>
      <c r="C10" s="31">
        <f>SUM(C11:C16)</f>
        <v>18193322867</v>
      </c>
      <c r="D10" s="31">
        <f t="shared" ref="D10:D16" si="0">C10-B10</f>
        <v>335060867</v>
      </c>
      <c r="E10" s="18" t="s">
        <v>49</v>
      </c>
      <c r="F10" s="30">
        <v>15130000</v>
      </c>
      <c r="G10" s="30">
        <v>13070000</v>
      </c>
      <c r="H10" s="30">
        <f>G10-F10</f>
        <v>-2060000</v>
      </c>
    </row>
    <row r="11" spans="1:8" ht="17.100000000000001" customHeight="1">
      <c r="A11" s="18" t="s">
        <v>8</v>
      </c>
      <c r="B11" s="30">
        <v>7950214000</v>
      </c>
      <c r="C11" s="30">
        <v>8158358463</v>
      </c>
      <c r="D11" s="30">
        <f t="shared" si="0"/>
        <v>208144463</v>
      </c>
      <c r="E11" s="27"/>
      <c r="G11" s="41"/>
      <c r="H11" s="41"/>
    </row>
    <row r="12" spans="1:8" ht="17.100000000000001" customHeight="1">
      <c r="A12" s="18" t="s">
        <v>11</v>
      </c>
      <c r="B12" s="30">
        <v>7532521000</v>
      </c>
      <c r="C12" s="30">
        <v>7648529556</v>
      </c>
      <c r="D12" s="30">
        <f t="shared" si="0"/>
        <v>116008556</v>
      </c>
      <c r="E12" s="13" t="s">
        <v>21</v>
      </c>
      <c r="F12" s="6">
        <f>F13</f>
        <v>633531000</v>
      </c>
      <c r="G12" s="31">
        <f>G13</f>
        <v>624871653</v>
      </c>
      <c r="H12" s="31">
        <f>G12-F12</f>
        <v>-8659347</v>
      </c>
    </row>
    <row r="13" spans="1:8" ht="17.100000000000001" customHeight="1">
      <c r="A13" s="18" t="s">
        <v>13</v>
      </c>
      <c r="B13" s="30">
        <v>332767000</v>
      </c>
      <c r="C13" s="30">
        <v>331980215</v>
      </c>
      <c r="D13" s="30">
        <f t="shared" si="0"/>
        <v>-786785</v>
      </c>
      <c r="E13" s="23" t="s">
        <v>36</v>
      </c>
      <c r="F13" s="35">
        <v>633531000</v>
      </c>
      <c r="G13" s="30">
        <v>624871653</v>
      </c>
      <c r="H13" s="30">
        <f t="shared" ref="H13:H51" si="1">G13-F13</f>
        <v>-8659347</v>
      </c>
    </row>
    <row r="14" spans="1:8" ht="17.100000000000001" customHeight="1">
      <c r="A14" s="18" t="s">
        <v>16</v>
      </c>
      <c r="B14" s="30">
        <v>790072000</v>
      </c>
      <c r="C14" s="30">
        <v>787334541</v>
      </c>
      <c r="D14" s="30">
        <f t="shared" si="0"/>
        <v>-2737459</v>
      </c>
      <c r="E14" s="3"/>
      <c r="F14" s="36"/>
      <c r="G14" s="37"/>
      <c r="H14" s="31"/>
    </row>
    <row r="15" spans="1:8" ht="17.100000000000001" customHeight="1">
      <c r="A15" s="18" t="s">
        <v>42</v>
      </c>
      <c r="B15" s="30">
        <v>4275000</v>
      </c>
      <c r="C15" s="30">
        <v>3583650</v>
      </c>
      <c r="D15" s="30">
        <f t="shared" si="0"/>
        <v>-691350</v>
      </c>
      <c r="E15" s="24" t="s">
        <v>23</v>
      </c>
      <c r="F15" s="38">
        <f>SUM(F16:F17)</f>
        <v>1283159000</v>
      </c>
      <c r="G15" s="31">
        <f>SUM(G16:G17)</f>
        <v>1260627679</v>
      </c>
      <c r="H15" s="31">
        <f t="shared" si="1"/>
        <v>-22531321</v>
      </c>
    </row>
    <row r="16" spans="1:8" ht="17.100000000000001" customHeight="1">
      <c r="A16" s="18" t="s">
        <v>18</v>
      </c>
      <c r="B16" s="30">
        <v>1248413000</v>
      </c>
      <c r="C16" s="30">
        <v>1263536442</v>
      </c>
      <c r="D16" s="30">
        <f t="shared" si="0"/>
        <v>15123442</v>
      </c>
      <c r="E16" s="23" t="s">
        <v>37</v>
      </c>
      <c r="F16" s="35">
        <v>976499000</v>
      </c>
      <c r="G16" s="30">
        <v>950163467</v>
      </c>
      <c r="H16" s="30">
        <f t="shared" si="1"/>
        <v>-26335533</v>
      </c>
    </row>
    <row r="17" spans="1:8" ht="17.100000000000001" customHeight="1">
      <c r="A17" s="26"/>
      <c r="B17" s="32"/>
      <c r="C17" s="32"/>
      <c r="D17" s="31"/>
      <c r="E17" s="23" t="s">
        <v>38</v>
      </c>
      <c r="F17" s="35">
        <v>306660000</v>
      </c>
      <c r="G17" s="30">
        <v>310464212</v>
      </c>
      <c r="H17" s="30">
        <f t="shared" si="1"/>
        <v>3804212</v>
      </c>
    </row>
    <row r="18" spans="1:8" ht="17.100000000000001" customHeight="1">
      <c r="A18" s="17" t="s">
        <v>5</v>
      </c>
      <c r="B18" s="31">
        <f>SUM(B19:B22)</f>
        <v>282000000</v>
      </c>
      <c r="C18" s="31">
        <f>SUM(C19:C22)</f>
        <v>284244028</v>
      </c>
      <c r="D18" s="31">
        <f>SUM(D19:D22)</f>
        <v>2244028</v>
      </c>
      <c r="E18" s="12"/>
      <c r="F18" s="39"/>
      <c r="G18" s="34"/>
      <c r="H18" s="31"/>
    </row>
    <row r="19" spans="1:8" ht="17.100000000000001" customHeight="1">
      <c r="A19" s="18" t="s">
        <v>50</v>
      </c>
      <c r="B19" s="30">
        <v>76000000</v>
      </c>
      <c r="C19" s="30">
        <v>71804000</v>
      </c>
      <c r="D19" s="30">
        <f>C19-B19</f>
        <v>-4196000</v>
      </c>
      <c r="E19" s="13" t="s">
        <v>6</v>
      </c>
      <c r="F19" s="38">
        <f>SUM(F20:F22)</f>
        <v>7167849000</v>
      </c>
      <c r="G19" s="31">
        <f>SUM(G20:G22)</f>
        <v>6132549263</v>
      </c>
      <c r="H19" s="31">
        <f t="shared" si="1"/>
        <v>-1035299737</v>
      </c>
    </row>
    <row r="20" spans="1:8" ht="17.100000000000001" customHeight="1">
      <c r="A20" s="18" t="s">
        <v>24</v>
      </c>
      <c r="B20" s="30">
        <v>200000000</v>
      </c>
      <c r="C20" s="30">
        <v>206787000</v>
      </c>
      <c r="D20" s="30">
        <f>C20-B20</f>
        <v>6787000</v>
      </c>
      <c r="E20" s="4" t="s">
        <v>9</v>
      </c>
      <c r="F20" s="39">
        <v>5094026000</v>
      </c>
      <c r="G20" s="34">
        <v>5073252753</v>
      </c>
      <c r="H20" s="30">
        <f t="shared" si="1"/>
        <v>-20773247</v>
      </c>
    </row>
    <row r="21" spans="1:8" ht="17.100000000000001" customHeight="1">
      <c r="A21" s="28" t="s">
        <v>56</v>
      </c>
      <c r="B21" s="30">
        <v>0</v>
      </c>
      <c r="C21" s="30">
        <v>28</v>
      </c>
      <c r="D21" s="30">
        <f t="shared" ref="D21:D22" si="2">C21-B21</f>
        <v>28</v>
      </c>
      <c r="E21" s="4" t="s">
        <v>12</v>
      </c>
      <c r="F21" s="40">
        <v>2053732000</v>
      </c>
      <c r="G21" s="41">
        <v>1037551944</v>
      </c>
      <c r="H21" s="30">
        <f t="shared" si="1"/>
        <v>-1016180056</v>
      </c>
    </row>
    <row r="22" spans="1:8" ht="17.100000000000001" customHeight="1">
      <c r="A22" s="28" t="s">
        <v>57</v>
      </c>
      <c r="B22" s="30">
        <v>6000000</v>
      </c>
      <c r="C22" s="30">
        <v>5653000</v>
      </c>
      <c r="D22" s="30">
        <f t="shared" si="2"/>
        <v>-347000</v>
      </c>
      <c r="E22" s="4" t="s">
        <v>14</v>
      </c>
      <c r="F22" s="39">
        <v>20091000</v>
      </c>
      <c r="G22" s="34">
        <v>21744566</v>
      </c>
      <c r="H22" s="30">
        <f t="shared" si="1"/>
        <v>1653566</v>
      </c>
    </row>
    <row r="23" spans="1:8" ht="17.100000000000001" customHeight="1">
      <c r="A23" s="28"/>
      <c r="B23" s="29"/>
      <c r="C23" s="30"/>
      <c r="D23" s="30"/>
      <c r="E23" s="12"/>
      <c r="F23" s="39"/>
      <c r="G23" s="34"/>
      <c r="H23" s="31"/>
    </row>
    <row r="24" spans="1:8" ht="17.100000000000001" customHeight="1">
      <c r="A24" s="19" t="s">
        <v>7</v>
      </c>
      <c r="B24" s="31">
        <f>B25</f>
        <v>21000000</v>
      </c>
      <c r="C24" s="31">
        <f>C25</f>
        <v>16575000</v>
      </c>
      <c r="D24" s="31">
        <f>D25</f>
        <v>-4425000</v>
      </c>
      <c r="E24" s="13" t="s">
        <v>19</v>
      </c>
      <c r="F24" s="38">
        <f>SUM(F25:F27)</f>
        <v>3518216000</v>
      </c>
      <c r="G24" s="31">
        <f>SUM(G25:G27)</f>
        <v>2988670893</v>
      </c>
      <c r="H24" s="31">
        <f t="shared" si="1"/>
        <v>-529545107</v>
      </c>
    </row>
    <row r="25" spans="1:8" ht="17.100000000000001" customHeight="1">
      <c r="A25" s="18" t="s">
        <v>7</v>
      </c>
      <c r="B25" s="30">
        <v>21000000</v>
      </c>
      <c r="C25" s="30">
        <v>16575000</v>
      </c>
      <c r="D25" s="30">
        <f>C25-B25</f>
        <v>-4425000</v>
      </c>
      <c r="E25" s="4" t="s">
        <v>20</v>
      </c>
      <c r="F25" s="39">
        <v>1921864000</v>
      </c>
      <c r="G25" s="34">
        <v>1875764209</v>
      </c>
      <c r="H25" s="30">
        <f t="shared" si="1"/>
        <v>-46099791</v>
      </c>
    </row>
    <row r="26" spans="1:8" ht="17.100000000000001" customHeight="1">
      <c r="A26" s="16"/>
      <c r="B26" s="33"/>
      <c r="C26" s="30"/>
      <c r="D26" s="31"/>
      <c r="E26" s="4" t="s">
        <v>22</v>
      </c>
      <c r="F26" s="39">
        <v>1327313000</v>
      </c>
      <c r="G26" s="34">
        <v>834273262</v>
      </c>
      <c r="H26" s="30">
        <f t="shared" si="1"/>
        <v>-493039738</v>
      </c>
    </row>
    <row r="27" spans="1:8" ht="17.100000000000001" customHeight="1">
      <c r="A27" s="19" t="s">
        <v>43</v>
      </c>
      <c r="B27" s="31">
        <f>B28</f>
        <v>56000000</v>
      </c>
      <c r="C27" s="31">
        <f>C28</f>
        <v>73273000</v>
      </c>
      <c r="D27" s="31">
        <f>D28</f>
        <v>17273000</v>
      </c>
      <c r="E27" s="4" t="s">
        <v>14</v>
      </c>
      <c r="F27" s="39">
        <v>269039000</v>
      </c>
      <c r="G27" s="34">
        <v>278633422</v>
      </c>
      <c r="H27" s="30">
        <f t="shared" si="1"/>
        <v>9594422</v>
      </c>
    </row>
    <row r="28" spans="1:8" ht="17.100000000000001" customHeight="1">
      <c r="A28" s="18" t="s">
        <v>43</v>
      </c>
      <c r="B28" s="30">
        <v>56000000</v>
      </c>
      <c r="C28" s="30">
        <v>73273000</v>
      </c>
      <c r="D28" s="30">
        <f>C28-B28</f>
        <v>17273000</v>
      </c>
      <c r="E28" s="12"/>
      <c r="F28" s="39"/>
      <c r="G28" s="34"/>
      <c r="H28" s="31"/>
    </row>
    <row r="29" spans="1:8" ht="17.100000000000001" customHeight="1">
      <c r="A29" s="16"/>
      <c r="B29" s="30"/>
      <c r="C29" s="30"/>
      <c r="D29" s="31"/>
      <c r="E29" s="22" t="s">
        <v>25</v>
      </c>
      <c r="F29" s="38">
        <f>SUM(F30:F31)</f>
        <v>68559000</v>
      </c>
      <c r="G29" s="31">
        <f>SUM(G30:G31)</f>
        <v>86763580</v>
      </c>
      <c r="H29" s="31">
        <f t="shared" si="1"/>
        <v>18204580</v>
      </c>
    </row>
    <row r="30" spans="1:8" ht="17.100000000000001" customHeight="1">
      <c r="A30" s="19" t="s">
        <v>45</v>
      </c>
      <c r="B30" s="31">
        <f>B31</f>
        <v>60000000</v>
      </c>
      <c r="C30" s="31">
        <f>C31</f>
        <v>50253000</v>
      </c>
      <c r="D30" s="31">
        <f>D31</f>
        <v>-9747000</v>
      </c>
      <c r="E30" s="4" t="s">
        <v>26</v>
      </c>
      <c r="F30" s="39">
        <v>40423000</v>
      </c>
      <c r="G30" s="34">
        <v>36726794</v>
      </c>
      <c r="H30" s="30">
        <f t="shared" si="1"/>
        <v>-3696206</v>
      </c>
    </row>
    <row r="31" spans="1:8" ht="17.100000000000001" customHeight="1">
      <c r="A31" s="18" t="s">
        <v>45</v>
      </c>
      <c r="B31" s="30">
        <v>60000000</v>
      </c>
      <c r="C31" s="30">
        <v>50253000</v>
      </c>
      <c r="D31" s="30">
        <f>C31-B31</f>
        <v>-9747000</v>
      </c>
      <c r="E31" s="4" t="s">
        <v>28</v>
      </c>
      <c r="F31" s="39">
        <v>28136000</v>
      </c>
      <c r="G31" s="34">
        <v>50036786</v>
      </c>
      <c r="H31" s="30">
        <f t="shared" si="1"/>
        <v>21900786</v>
      </c>
    </row>
    <row r="32" spans="1:8" ht="17.100000000000001" customHeight="1">
      <c r="A32" s="16"/>
      <c r="B32" s="30"/>
      <c r="C32" s="30"/>
      <c r="D32" s="31"/>
      <c r="E32" s="12"/>
      <c r="F32" s="39"/>
      <c r="G32" s="34"/>
      <c r="H32" s="31"/>
    </row>
    <row r="33" spans="1:8" ht="17.100000000000001" customHeight="1">
      <c r="A33" s="19" t="s">
        <v>46</v>
      </c>
      <c r="B33" s="31">
        <f>B34</f>
        <v>1733000000</v>
      </c>
      <c r="C33" s="31">
        <f>C34</f>
        <v>1944805000</v>
      </c>
      <c r="D33" s="31">
        <f>D34</f>
        <v>211805000</v>
      </c>
      <c r="E33" s="22" t="s">
        <v>27</v>
      </c>
      <c r="F33" s="38">
        <f>F34</f>
        <v>302350000</v>
      </c>
      <c r="G33" s="31">
        <f>G34</f>
        <v>274149858</v>
      </c>
      <c r="H33" s="31">
        <f t="shared" si="1"/>
        <v>-28200142</v>
      </c>
    </row>
    <row r="34" spans="1:8" ht="17.100000000000001" customHeight="1">
      <c r="A34" s="18" t="s">
        <v>46</v>
      </c>
      <c r="B34" s="30">
        <v>1733000000</v>
      </c>
      <c r="C34" s="30">
        <v>1944805000</v>
      </c>
      <c r="D34" s="30">
        <f>C34-B34</f>
        <v>211805000</v>
      </c>
      <c r="E34" s="4" t="s">
        <v>27</v>
      </c>
      <c r="F34" s="39">
        <v>302350000</v>
      </c>
      <c r="G34" s="34">
        <v>274149858</v>
      </c>
      <c r="H34" s="30">
        <f t="shared" si="1"/>
        <v>-28200142</v>
      </c>
    </row>
    <row r="35" spans="1:8" ht="17.100000000000001" customHeight="1">
      <c r="A35" s="20"/>
      <c r="B35" s="33"/>
      <c r="C35" s="30"/>
      <c r="D35" s="31"/>
      <c r="E35" s="12"/>
      <c r="F35" s="14"/>
      <c r="G35" s="34"/>
      <c r="H35" s="31"/>
    </row>
    <row r="36" spans="1:8" ht="17.100000000000001" customHeight="1">
      <c r="A36" s="21" t="s">
        <v>10</v>
      </c>
      <c r="B36" s="31">
        <f>B37</f>
        <v>9000000</v>
      </c>
      <c r="C36" s="31">
        <f>C37</f>
        <v>9664461</v>
      </c>
      <c r="D36" s="31">
        <f>D37</f>
        <v>664461</v>
      </c>
      <c r="E36" s="13" t="s">
        <v>29</v>
      </c>
      <c r="F36" s="6">
        <f>SUM(F37:F38)</f>
        <v>1443035000</v>
      </c>
      <c r="G36" s="31">
        <f>SUM(G37:G38)</f>
        <v>1430699756</v>
      </c>
      <c r="H36" s="31">
        <f t="shared" si="1"/>
        <v>-12335244</v>
      </c>
    </row>
    <row r="37" spans="1:8" ht="17.100000000000001" customHeight="1">
      <c r="A37" s="18" t="s">
        <v>10</v>
      </c>
      <c r="B37" s="30">
        <v>9000000</v>
      </c>
      <c r="C37" s="30">
        <v>9664461</v>
      </c>
      <c r="D37" s="30">
        <f>C37-B37</f>
        <v>664461</v>
      </c>
      <c r="E37" s="4" t="s">
        <v>44</v>
      </c>
      <c r="F37" s="39">
        <v>41821000</v>
      </c>
      <c r="G37" s="34">
        <v>38685519</v>
      </c>
      <c r="H37" s="30">
        <f t="shared" si="1"/>
        <v>-3135481</v>
      </c>
    </row>
    <row r="38" spans="1:8" ht="17.100000000000001" customHeight="1">
      <c r="A38" s="16"/>
      <c r="B38" s="11"/>
      <c r="C38" s="30"/>
      <c r="D38" s="31"/>
      <c r="E38" s="4" t="s">
        <v>33</v>
      </c>
      <c r="F38" s="39">
        <v>1401214000</v>
      </c>
      <c r="G38" s="34">
        <v>1392014237</v>
      </c>
      <c r="H38" s="30">
        <f t="shared" si="1"/>
        <v>-9199763</v>
      </c>
    </row>
    <row r="39" spans="1:8" ht="17.100000000000001" customHeight="1">
      <c r="A39" s="19" t="s">
        <v>15</v>
      </c>
      <c r="B39" s="7">
        <f>B40</f>
        <v>34000000</v>
      </c>
      <c r="C39" s="31">
        <f>C40</f>
        <v>64391359</v>
      </c>
      <c r="D39" s="31">
        <f>D40</f>
        <v>30391359</v>
      </c>
      <c r="E39" s="4"/>
      <c r="F39" s="39"/>
      <c r="G39" s="34"/>
      <c r="H39" s="31"/>
    </row>
    <row r="40" spans="1:8" ht="17.100000000000001" customHeight="1">
      <c r="A40" s="18" t="s">
        <v>15</v>
      </c>
      <c r="B40" s="30">
        <v>34000000</v>
      </c>
      <c r="C40" s="30">
        <v>64391359</v>
      </c>
      <c r="D40" s="30">
        <f>C40-B40</f>
        <v>30391359</v>
      </c>
      <c r="E40" s="22" t="s">
        <v>30</v>
      </c>
      <c r="F40" s="38">
        <f>F41</f>
        <v>1066052000</v>
      </c>
      <c r="G40" s="31">
        <f>G41</f>
        <v>1066051815</v>
      </c>
      <c r="H40" s="31">
        <f t="shared" si="1"/>
        <v>-185</v>
      </c>
    </row>
    <row r="41" spans="1:8" ht="17.100000000000001" customHeight="1">
      <c r="A41" s="16"/>
      <c r="B41" s="30"/>
      <c r="C41" s="30"/>
      <c r="D41" s="31"/>
      <c r="E41" s="4" t="s">
        <v>30</v>
      </c>
      <c r="F41" s="39">
        <v>1066052000</v>
      </c>
      <c r="G41" s="34">
        <v>1066051815</v>
      </c>
      <c r="H41" s="30">
        <f t="shared" si="1"/>
        <v>-185</v>
      </c>
    </row>
    <row r="42" spans="1:8" ht="17.100000000000001" customHeight="1">
      <c r="A42" s="19" t="s">
        <v>58</v>
      </c>
      <c r="B42" s="31">
        <f>B43</f>
        <v>15000000</v>
      </c>
      <c r="C42" s="31">
        <f>C43</f>
        <v>16250000</v>
      </c>
      <c r="D42" s="31">
        <f>D43</f>
        <v>1250000</v>
      </c>
      <c r="E42" s="4"/>
      <c r="F42" s="35"/>
      <c r="G42" s="30"/>
      <c r="H42" s="31"/>
    </row>
    <row r="43" spans="1:8" ht="17.100000000000001" customHeight="1">
      <c r="A43" s="18" t="s">
        <v>59</v>
      </c>
      <c r="B43" s="30">
        <v>15000000</v>
      </c>
      <c r="C43" s="30">
        <v>16250000</v>
      </c>
      <c r="D43" s="30">
        <f>C43-B43</f>
        <v>1250000</v>
      </c>
      <c r="E43" s="13" t="s">
        <v>31</v>
      </c>
      <c r="F43" s="38">
        <f>SUM(F44:F48)</f>
        <v>1179521000</v>
      </c>
      <c r="G43" s="31">
        <f>SUM(G44:G48)</f>
        <v>1162728090</v>
      </c>
      <c r="H43" s="31">
        <f t="shared" si="1"/>
        <v>-16792910</v>
      </c>
    </row>
    <row r="44" spans="1:8" ht="17.100000000000001" customHeight="1">
      <c r="A44" s="16"/>
      <c r="B44" s="30"/>
      <c r="C44" s="30"/>
      <c r="D44" s="31"/>
      <c r="E44" s="4" t="s">
        <v>39</v>
      </c>
      <c r="F44" s="39">
        <v>18000000</v>
      </c>
      <c r="G44" s="34">
        <v>13914254</v>
      </c>
      <c r="H44" s="30">
        <f t="shared" si="1"/>
        <v>-4085746</v>
      </c>
    </row>
    <row r="45" spans="1:8" ht="17.100000000000001" customHeight="1">
      <c r="A45" s="19" t="s">
        <v>48</v>
      </c>
      <c r="B45" s="31">
        <f>SUM(B46:B47)</f>
        <v>285301000</v>
      </c>
      <c r="C45" s="31">
        <f>SUM(C46:C47)</f>
        <v>334664000</v>
      </c>
      <c r="D45" s="31">
        <f>SUM(D46:D47)</f>
        <v>49363000</v>
      </c>
      <c r="E45" s="4" t="s">
        <v>34</v>
      </c>
      <c r="F45" s="39">
        <v>123000</v>
      </c>
      <c r="G45" s="34">
        <v>185588</v>
      </c>
      <c r="H45" s="30">
        <f t="shared" si="1"/>
        <v>62588</v>
      </c>
    </row>
    <row r="46" spans="1:8" ht="17.100000000000001" customHeight="1">
      <c r="A46" s="18" t="s">
        <v>54</v>
      </c>
      <c r="B46" s="30">
        <v>126810000</v>
      </c>
      <c r="C46" s="30">
        <v>126810000</v>
      </c>
      <c r="D46" s="30">
        <f>C46-B46</f>
        <v>0</v>
      </c>
      <c r="E46" s="4" t="s">
        <v>52</v>
      </c>
      <c r="F46" s="39">
        <v>19338000</v>
      </c>
      <c r="G46" s="34">
        <v>10388180</v>
      </c>
      <c r="H46" s="30">
        <f t="shared" si="1"/>
        <v>-8949820</v>
      </c>
    </row>
    <row r="47" spans="1:8" ht="17.100000000000001" customHeight="1">
      <c r="A47" s="45" t="s">
        <v>60</v>
      </c>
      <c r="B47" s="43">
        <v>158491000</v>
      </c>
      <c r="C47" s="30">
        <v>207854000</v>
      </c>
      <c r="D47" s="30">
        <f>C47-B47</f>
        <v>49363000</v>
      </c>
      <c r="E47" s="4" t="s">
        <v>47</v>
      </c>
      <c r="F47" s="39">
        <v>412363000</v>
      </c>
      <c r="G47" s="34">
        <v>384169650</v>
      </c>
      <c r="H47" s="30">
        <f t="shared" si="1"/>
        <v>-28193350</v>
      </c>
    </row>
    <row r="48" spans="1:8" ht="17.100000000000001" customHeight="1">
      <c r="A48" s="16"/>
      <c r="B48" s="33"/>
      <c r="C48" s="30"/>
      <c r="D48" s="31"/>
      <c r="E48" s="4" t="s">
        <v>35</v>
      </c>
      <c r="F48" s="39">
        <v>729697000</v>
      </c>
      <c r="G48" s="34">
        <v>754070418</v>
      </c>
      <c r="H48" s="30">
        <f t="shared" si="1"/>
        <v>24373418</v>
      </c>
    </row>
    <row r="49" spans="1:8" ht="17.100000000000001" customHeight="1">
      <c r="A49" s="19" t="s">
        <v>17</v>
      </c>
      <c r="B49" s="31">
        <f>B50</f>
        <v>4243300000</v>
      </c>
      <c r="C49" s="31">
        <f>C50</f>
        <v>4274223000</v>
      </c>
      <c r="D49" s="31">
        <f>D50</f>
        <v>30923000</v>
      </c>
      <c r="E49" s="12"/>
      <c r="F49" s="39"/>
      <c r="G49" s="34"/>
      <c r="H49" s="31"/>
    </row>
    <row r="50" spans="1:8" ht="17.100000000000001" customHeight="1">
      <c r="A50" s="18" t="s">
        <v>17</v>
      </c>
      <c r="B50" s="30">
        <v>4243300000</v>
      </c>
      <c r="C50" s="30">
        <v>4274223000</v>
      </c>
      <c r="D50" s="30">
        <f>C50-B50</f>
        <v>30923000</v>
      </c>
      <c r="E50" s="13" t="s">
        <v>32</v>
      </c>
      <c r="F50" s="38">
        <f>F51</f>
        <v>9127104000</v>
      </c>
      <c r="G50" s="31">
        <f>G51</f>
        <v>5426204000</v>
      </c>
      <c r="H50" s="31">
        <f t="shared" si="1"/>
        <v>-3700900000</v>
      </c>
    </row>
    <row r="51" spans="1:8">
      <c r="A51" s="18"/>
      <c r="B51" s="4"/>
      <c r="C51" s="4"/>
      <c r="D51" s="4"/>
      <c r="E51" s="4" t="s">
        <v>32</v>
      </c>
      <c r="F51" s="39">
        <v>9127104000</v>
      </c>
      <c r="G51" s="34">
        <v>5426204000</v>
      </c>
      <c r="H51" s="30">
        <f t="shared" si="1"/>
        <v>-3700900000</v>
      </c>
    </row>
    <row r="52" spans="1:8">
      <c r="A52" s="8"/>
      <c r="B52" s="9"/>
      <c r="C52" s="9"/>
      <c r="D52" s="9"/>
      <c r="E52" s="8"/>
      <c r="F52" s="9"/>
      <c r="G52" s="9"/>
      <c r="H52" s="9"/>
    </row>
    <row r="53" spans="1:8">
      <c r="A53" s="11" t="s">
        <v>51</v>
      </c>
      <c r="B53" s="11"/>
      <c r="C53" s="11"/>
      <c r="D53" s="11"/>
      <c r="E53" s="44"/>
      <c r="F53" s="43"/>
      <c r="G53" s="43"/>
      <c r="H53" s="43"/>
    </row>
    <row r="54" spans="1:8">
      <c r="A54" s="11"/>
      <c r="B54" s="11"/>
      <c r="C54" s="11"/>
      <c r="D54" s="11"/>
      <c r="E54" s="12"/>
      <c r="F54" s="12"/>
      <c r="G54" s="12"/>
      <c r="H54" s="12"/>
    </row>
    <row r="55" spans="1:8">
      <c r="A55" s="11"/>
      <c r="B55" s="11"/>
      <c r="C55" s="11"/>
      <c r="D55" s="11"/>
      <c r="E55" s="12"/>
      <c r="F55" s="12"/>
      <c r="G55" s="12"/>
      <c r="H55" s="12"/>
    </row>
    <row r="56" spans="1:8">
      <c r="A56" s="11"/>
      <c r="B56" s="11"/>
      <c r="C56" s="11"/>
      <c r="D56" s="11"/>
      <c r="E56" s="11"/>
      <c r="F56" s="11"/>
      <c r="G56" s="11"/>
      <c r="H56" s="11"/>
    </row>
    <row r="57" spans="1:8">
      <c r="A57" s="11"/>
      <c r="B57" s="11"/>
      <c r="C57" s="11"/>
      <c r="D57" s="11"/>
      <c r="E57" s="11"/>
      <c r="F57" s="11"/>
      <c r="G57" s="11"/>
      <c r="H57" s="11"/>
    </row>
    <row r="58" spans="1:8">
      <c r="E58" s="11"/>
    </row>
  </sheetData>
  <mergeCells count="10">
    <mergeCell ref="D5:D6"/>
    <mergeCell ref="A3:D3"/>
    <mergeCell ref="A5:A6"/>
    <mergeCell ref="B5:B6"/>
    <mergeCell ref="C5:C6"/>
    <mergeCell ref="E3:H3"/>
    <mergeCell ref="E5:E6"/>
    <mergeCell ref="F5:F6"/>
    <mergeCell ref="G5:G6"/>
    <mergeCell ref="H5:H6"/>
  </mergeCells>
  <phoneticPr fontId="6"/>
  <pageMargins left="0.39370078740157483" right="0.39370078740157483" top="0.59055118110236227" bottom="0.39370078740157483" header="0.39370078740157483" footer="0.19685039370078741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19-191</vt:lpstr>
      <vt:lpstr>'19-191'!Print_Area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2020-01-16T08:02:35Z</cp:lastPrinted>
  <dcterms:created xsi:type="dcterms:W3CDTF">1997-07-24T18:07:48Z</dcterms:created>
  <dcterms:modified xsi:type="dcterms:W3CDTF">2021-03-10T05:56:21Z</dcterms:modified>
</cp:coreProperties>
</file>