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④配布\【未】HP公開用加工データ\3章\"/>
    </mc:Choice>
  </mc:AlternateContent>
  <bookViews>
    <workbookView xWindow="12375" yWindow="60" windowWidth="9225" windowHeight="4785"/>
  </bookViews>
  <sheets>
    <sheet name="3-21" sheetId="9" r:id="rId1"/>
  </sheets>
  <definedNames>
    <definedName name="_xlnm.Print_Area" localSheetId="0">'3-21'!$A$1:$P$50</definedName>
  </definedNames>
  <calcPr calcId="162913"/>
</workbook>
</file>

<file path=xl/calcChain.xml><?xml version="1.0" encoding="utf-8"?>
<calcChain xmlns="http://schemas.openxmlformats.org/spreadsheetml/2006/main">
  <c r="J45" i="9" l="1"/>
  <c r="F45" i="9"/>
  <c r="B45" i="9"/>
  <c r="J44" i="9"/>
  <c r="F44" i="9"/>
  <c r="B44" i="9"/>
  <c r="J43" i="9"/>
  <c r="F43" i="9"/>
  <c r="B43" i="9"/>
  <c r="J42" i="9"/>
  <c r="F42" i="9"/>
  <c r="B42" i="9"/>
  <c r="J41" i="9"/>
  <c r="F41" i="9"/>
  <c r="B41" i="9"/>
  <c r="L40" i="9"/>
  <c r="K40" i="9"/>
  <c r="J40" i="9" s="1"/>
  <c r="H40" i="9"/>
  <c r="G40" i="9"/>
  <c r="F40" i="9" s="1"/>
  <c r="D40" i="9"/>
  <c r="C40" i="9"/>
  <c r="B40" i="9"/>
  <c r="J39" i="9"/>
  <c r="F39" i="9"/>
  <c r="B39" i="9"/>
  <c r="J38" i="9"/>
  <c r="F38" i="9"/>
  <c r="B38" i="9"/>
  <c r="J37" i="9"/>
  <c r="F37" i="9"/>
  <c r="B37" i="9"/>
  <c r="J36" i="9"/>
  <c r="F36" i="9"/>
  <c r="B36" i="9"/>
  <c r="J35" i="9"/>
  <c r="F35" i="9"/>
  <c r="B35" i="9"/>
  <c r="L34" i="9"/>
  <c r="P29" i="9" s="1"/>
  <c r="K34" i="9"/>
  <c r="J34" i="9" s="1"/>
  <c r="H34" i="9"/>
  <c r="G34" i="9"/>
  <c r="F34" i="9" s="1"/>
  <c r="D34" i="9"/>
  <c r="C34" i="9"/>
  <c r="B34" i="9"/>
  <c r="J33" i="9"/>
  <c r="F33" i="9"/>
  <c r="B33" i="9"/>
  <c r="J32" i="9"/>
  <c r="F32" i="9"/>
  <c r="B32" i="9"/>
  <c r="J31" i="9"/>
  <c r="F31" i="9"/>
  <c r="B31" i="9"/>
  <c r="J30" i="9"/>
  <c r="F30" i="9"/>
  <c r="B30" i="9"/>
  <c r="J29" i="9"/>
  <c r="F29" i="9"/>
  <c r="B29" i="9"/>
  <c r="L28" i="9"/>
  <c r="K28" i="9"/>
  <c r="J28" i="9"/>
  <c r="H28" i="9"/>
  <c r="F28" i="9" s="1"/>
  <c r="G28" i="9"/>
  <c r="D28" i="9"/>
  <c r="P28" i="9" s="1"/>
  <c r="C28" i="9"/>
  <c r="B28" i="9" s="1"/>
  <c r="O27" i="9"/>
  <c r="J27" i="9"/>
  <c r="F27" i="9"/>
  <c r="B27" i="9"/>
  <c r="J26" i="9"/>
  <c r="F26" i="9"/>
  <c r="B26" i="9"/>
  <c r="J25" i="9"/>
  <c r="F25" i="9"/>
  <c r="B25" i="9"/>
  <c r="N24" i="9"/>
  <c r="J24" i="9"/>
  <c r="F24" i="9"/>
  <c r="B24" i="9"/>
  <c r="J23" i="9"/>
  <c r="F23" i="9"/>
  <c r="B23" i="9"/>
  <c r="N22" i="9"/>
  <c r="L22" i="9"/>
  <c r="K22" i="9"/>
  <c r="J22" i="9" s="1"/>
  <c r="H22" i="9"/>
  <c r="G22" i="9"/>
  <c r="F22" i="9"/>
  <c r="D22" i="9"/>
  <c r="B22" i="9" s="1"/>
  <c r="N27" i="9" s="1"/>
  <c r="C22" i="9"/>
  <c r="N21" i="9"/>
  <c r="J21" i="9"/>
  <c r="F21" i="9"/>
  <c r="B21" i="9"/>
  <c r="N20" i="9"/>
  <c r="J20" i="9"/>
  <c r="F20" i="9"/>
  <c r="B20" i="9"/>
  <c r="N19" i="9"/>
  <c r="J19" i="9"/>
  <c r="F19" i="9"/>
  <c r="B19" i="9"/>
  <c r="N18" i="9"/>
  <c r="J18" i="9"/>
  <c r="F18" i="9"/>
  <c r="B18" i="9"/>
  <c r="N17" i="9"/>
  <c r="J17" i="9"/>
  <c r="F17" i="9"/>
  <c r="B17" i="9"/>
  <c r="P16" i="9"/>
  <c r="O16" i="9"/>
  <c r="N16" i="9" s="1"/>
  <c r="L16" i="9"/>
  <c r="K16" i="9"/>
  <c r="J16" i="9" s="1"/>
  <c r="N29" i="9" s="1"/>
  <c r="H16" i="9"/>
  <c r="G16" i="9"/>
  <c r="F16" i="9"/>
  <c r="D16" i="9"/>
  <c r="C16" i="9"/>
  <c r="B16" i="9"/>
  <c r="N15" i="9"/>
  <c r="J15" i="9"/>
  <c r="F15" i="9"/>
  <c r="B15" i="9"/>
  <c r="N14" i="9"/>
  <c r="J14" i="9"/>
  <c r="F14" i="9"/>
  <c r="B14" i="9"/>
  <c r="N13" i="9"/>
  <c r="J13" i="9"/>
  <c r="F13" i="9"/>
  <c r="B13" i="9"/>
  <c r="N12" i="9"/>
  <c r="J12" i="9"/>
  <c r="F12" i="9"/>
  <c r="B12" i="9"/>
  <c r="N11" i="9"/>
  <c r="J11" i="9"/>
  <c r="F11" i="9"/>
  <c r="B11" i="9"/>
  <c r="P10" i="9"/>
  <c r="O10" i="9"/>
  <c r="N10" i="9" s="1"/>
  <c r="L10" i="9"/>
  <c r="K10" i="9"/>
  <c r="J10" i="9" s="1"/>
  <c r="H10" i="9"/>
  <c r="G10" i="9"/>
  <c r="F10" i="9"/>
  <c r="D10" i="9"/>
  <c r="P27" i="9" s="1"/>
  <c r="C10" i="9"/>
  <c r="B10" i="9"/>
  <c r="B8" i="9" s="1"/>
  <c r="D8" i="9"/>
  <c r="N28" i="9" l="1"/>
  <c r="O28" i="9"/>
  <c r="O29" i="9"/>
  <c r="C8" i="9"/>
</calcChain>
</file>

<file path=xl/sharedStrings.xml><?xml version="1.0" encoding="utf-8"?>
<sst xmlns="http://schemas.openxmlformats.org/spreadsheetml/2006/main" count="51" uniqueCount="35">
  <si>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</si>
  <si>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</si>
  <si>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</si>
  <si>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0 ～ 4 歳</t>
    <rPh sb="6" eb="7">
      <t>サイ</t>
    </rPh>
    <phoneticPr fontId="6"/>
  </si>
  <si>
    <t>平均年齢</t>
    <rPh sb="0" eb="2">
      <t>ヘイキン</t>
    </rPh>
    <rPh sb="2" eb="4">
      <t>ネンレイ</t>
    </rPh>
    <phoneticPr fontId="6"/>
  </si>
  <si>
    <t>21.年齢（各歳）男女別人口</t>
    <rPh sb="3" eb="5">
      <t>ネンレイ</t>
    </rPh>
    <rPh sb="6" eb="7">
      <t>カク</t>
    </rPh>
    <rPh sb="7" eb="8">
      <t>サイ</t>
    </rPh>
    <rPh sb="9" eb="11">
      <t>ダンジョ</t>
    </rPh>
    <rPh sb="11" eb="12">
      <t>ベツ</t>
    </rPh>
    <rPh sb="12" eb="14">
      <t>ジンコウ</t>
    </rPh>
    <phoneticPr fontId="6"/>
  </si>
  <si>
    <r>
      <t>60 ～ 64</t>
    </r>
    <r>
      <rPr>
        <sz val="11"/>
        <rFont val="ＭＳ ゴシック"/>
        <family val="3"/>
        <charset val="128"/>
      </rPr>
      <t>歳</t>
    </r>
    <rPh sb="7" eb="8">
      <t>サイ</t>
    </rPh>
    <phoneticPr fontId="6"/>
  </si>
  <si>
    <r>
      <t>100</t>
    </r>
    <r>
      <rPr>
        <sz val="11"/>
        <rFont val="ＭＳ ゴシック"/>
        <family val="3"/>
        <charset val="128"/>
      </rPr>
      <t>歳以上</t>
    </r>
    <rPh sb="3" eb="4">
      <t>サイ</t>
    </rPh>
    <rPh sb="4" eb="6">
      <t>イジョウ</t>
    </rPh>
    <phoneticPr fontId="6"/>
  </si>
  <si>
    <t>年齢</t>
    <rPh sb="0" eb="2">
      <t>ネンレイ</t>
    </rPh>
    <phoneticPr fontId="6"/>
  </si>
  <si>
    <t>90 ～ 94</t>
    <phoneticPr fontId="6"/>
  </si>
  <si>
    <t>5 ～ 9</t>
    <phoneticPr fontId="6"/>
  </si>
  <si>
    <t>40 ～ 44</t>
    <phoneticPr fontId="6"/>
  </si>
  <si>
    <t>不詳</t>
    <rPh sb="0" eb="2">
      <t>フショウ</t>
    </rPh>
    <phoneticPr fontId="6"/>
  </si>
  <si>
    <t>再掲</t>
    <rPh sb="0" eb="2">
      <t>サイケイ</t>
    </rPh>
    <phoneticPr fontId="6"/>
  </si>
  <si>
    <t>15歳未満</t>
    <rPh sb="2" eb="3">
      <t>サイ</t>
    </rPh>
    <rPh sb="3" eb="5">
      <t>ミマン</t>
    </rPh>
    <phoneticPr fontId="6"/>
  </si>
  <si>
    <t>45 ～ 49</t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</si>
  <si>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</si>
  <si>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</si>
  <si>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年齢別割合</t>
    <rPh sb="0" eb="2">
      <t>ネンレイ</t>
    </rPh>
    <rPh sb="2" eb="3">
      <t>ベツ</t>
    </rPh>
    <rPh sb="3" eb="5">
      <t>ワリアイ</t>
    </rPh>
    <phoneticPr fontId="6"/>
  </si>
  <si>
    <t>80 ～ 84</t>
    <phoneticPr fontId="6"/>
  </si>
  <si>
    <t>25 ～ 29</t>
    <phoneticPr fontId="6"/>
  </si>
  <si>
    <t>85 ～ 89</t>
    <phoneticPr fontId="6"/>
  </si>
  <si>
    <t>（令和２年10月１日現在）</t>
    <rPh sb="1" eb="3">
      <t>レイワ</t>
    </rPh>
    <rPh sb="4" eb="5">
      <t>ネン</t>
    </rPh>
    <rPh sb="5" eb="8">
      <t>１０ガツ</t>
    </rPh>
    <rPh sb="8" eb="10">
      <t>１ニチ</t>
    </rPh>
    <rPh sb="10" eb="12">
      <t>ゲンザイ</t>
    </rPh>
    <phoneticPr fontId="6"/>
  </si>
  <si>
    <t>30 ～ 34</t>
    <phoneticPr fontId="6"/>
  </si>
  <si>
    <t>35 ～ 39</t>
    <phoneticPr fontId="6"/>
  </si>
  <si>
    <t>65 ～ 69</t>
    <phoneticPr fontId="6"/>
  </si>
  <si>
    <t>95 ～ 99</t>
    <phoneticPr fontId="6"/>
  </si>
  <si>
    <t>10 ～ 14</t>
    <phoneticPr fontId="6"/>
  </si>
  <si>
    <t>70 ～ 74</t>
    <phoneticPr fontId="6"/>
  </si>
  <si>
    <t>15 ～ 19</t>
    <phoneticPr fontId="6"/>
  </si>
  <si>
    <t>75 ～ 79</t>
    <phoneticPr fontId="6"/>
  </si>
  <si>
    <t>20 ～ 24</t>
    <phoneticPr fontId="6"/>
  </si>
  <si>
    <t>50 ～ 54</t>
    <phoneticPr fontId="6"/>
  </si>
  <si>
    <t>55 ～ 59</t>
    <phoneticPr fontId="6"/>
  </si>
  <si>
    <t>資料：『国勢調査結果』総務省統計局</t>
    <rPh sb="0" eb="2">
      <t>シリョウ</t>
    </rPh>
    <rPh sb="4" eb="6">
      <t>コクセイ</t>
    </rPh>
    <rPh sb="6" eb="8">
      <t>チョウサ</t>
    </rPh>
    <rPh sb="11" eb="13">
      <t>ソウム</t>
    </rPh>
    <rPh sb="13" eb="14">
      <t>ショウ</t>
    </rPh>
    <rPh sb="14" eb="17">
      <t>トウケイキョク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</si>
</sst>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"/>
  </numFmts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1" xfId="1" applyNumberFormat="1" applyFont="1" applyBorder="1" applyAlignment="1">
      <alignment vertical="center"/>
    </xf>
    <xf numFmtId="38" fontId="2" fillId="0" borderId="6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2" fillId="0" borderId="2" xfId="0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tabSelected="1" view="pageBreakPreview" zoomScaleNormal="100" zoomScaleSheetLayoutView="100" workbookViewId="0"/>
  </sheetViews>
  <sheetFormatPr defaultColWidth="9.19921875" defaultRowHeight="16.5" customHeight="1"/>
  <cols>
    <col min="1" max="16" width="9.19921875" style="1" customWidth="1"/>
    <col min="17" max="36" width="8.796875" customWidth="1"/>
    <col min="37" max="16384" width="9.19921875" style="1"/>
  </cols>
  <sheetData>
    <row r="1" spans="1:16" s="3" customFormat="1" ht="18" customHeight="1">
      <c r="A1" s="13"/>
      <c r="B1" s="13"/>
      <c r="C1" s="13"/>
      <c r="D1" s="13"/>
      <c r="E1" s="13"/>
      <c r="F1" s="13"/>
      <c r="G1" s="13"/>
      <c r="H1" s="13"/>
      <c r="I1" s="14"/>
      <c r="J1" s="14"/>
      <c r="K1" s="13"/>
      <c r="L1" s="13"/>
      <c r="M1" s="13"/>
      <c r="N1" s="13"/>
      <c r="O1" s="13"/>
      <c r="P1" s="13"/>
    </row>
    <row r="2" spans="1:16" s="3" customFormat="1" ht="18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s="3" customFormat="1" ht="18" customHeight="1">
      <c r="A3" s="38" t="s">
        <v>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s="3" customFormat="1" ht="1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3" customFormat="1" ht="15" customHeight="1">
      <c r="A5" s="13"/>
      <c r="B5" s="13"/>
      <c r="C5" s="13"/>
      <c r="D5" s="13"/>
      <c r="E5" s="13"/>
      <c r="F5" s="13"/>
      <c r="H5" s="27"/>
      <c r="I5" s="13"/>
      <c r="J5" s="13"/>
      <c r="K5" s="13"/>
      <c r="L5" s="13"/>
      <c r="M5" s="13"/>
      <c r="N5" s="13"/>
      <c r="P5" s="27" t="s">
        <v>22</v>
      </c>
    </row>
    <row r="6" spans="1:16" s="3" customFormat="1" ht="21" customHeight="1">
      <c r="A6" s="5" t="s">
        <v>8</v>
      </c>
      <c r="B6" s="5" t="s">
        <v>0</v>
      </c>
      <c r="C6" s="5" t="s">
        <v>1</v>
      </c>
      <c r="D6" s="6" t="s">
        <v>2</v>
      </c>
      <c r="E6" s="15" t="s">
        <v>8</v>
      </c>
      <c r="F6" s="5" t="s">
        <v>0</v>
      </c>
      <c r="G6" s="5" t="s">
        <v>1</v>
      </c>
      <c r="H6" s="5" t="s">
        <v>2</v>
      </c>
      <c r="I6" s="5" t="s">
        <v>8</v>
      </c>
      <c r="J6" s="5" t="s">
        <v>0</v>
      </c>
      <c r="K6" s="5" t="s">
        <v>1</v>
      </c>
      <c r="L6" s="6" t="s">
        <v>2</v>
      </c>
      <c r="M6" s="15" t="s">
        <v>8</v>
      </c>
      <c r="N6" s="5" t="s">
        <v>0</v>
      </c>
      <c r="O6" s="5" t="s">
        <v>1</v>
      </c>
      <c r="P6" s="5" t="s">
        <v>2</v>
      </c>
    </row>
    <row r="7" spans="1:16" s="3" customFormat="1" ht="17.25" customHeight="1">
      <c r="A7" s="16"/>
      <c r="B7" s="16"/>
      <c r="C7" s="16"/>
      <c r="D7" s="7"/>
      <c r="E7" s="17"/>
      <c r="F7" s="16"/>
      <c r="G7" s="16"/>
      <c r="H7" s="16"/>
      <c r="I7" s="10"/>
      <c r="J7" s="10"/>
      <c r="K7" s="10"/>
      <c r="L7" s="9"/>
      <c r="M7" s="18"/>
      <c r="N7" s="10"/>
      <c r="O7" s="10"/>
      <c r="P7" s="10"/>
    </row>
    <row r="8" spans="1:16" s="3" customFormat="1" ht="17.25" customHeight="1">
      <c r="A8" s="19" t="s">
        <v>0</v>
      </c>
      <c r="B8" s="30">
        <f>SUM(B10+B16+B22+B28+B34+B40+F10+F16+F22+F28+F34+F40+J10+J16+J22+J28+J34+J40+N10+N16+N22+N24)</f>
        <v>113647</v>
      </c>
      <c r="C8" s="30">
        <f t="shared" ref="C8:D8" si="0">SUM(C10+C16+C22+C28+C34+C40+G10+G16+G22+G28+G34+G40+K10+K16+K22+K28+K34+K40+O10+O16+O22+O24)</f>
        <v>56492</v>
      </c>
      <c r="D8" s="30">
        <f t="shared" si="0"/>
        <v>57155</v>
      </c>
      <c r="E8" s="20"/>
      <c r="F8" s="10"/>
      <c r="G8" s="10"/>
      <c r="H8" s="10"/>
      <c r="I8" s="10"/>
      <c r="J8" s="10"/>
      <c r="K8" s="10"/>
      <c r="L8" s="9"/>
      <c r="M8" s="18"/>
      <c r="N8" s="10"/>
      <c r="O8" s="10"/>
      <c r="P8" s="10"/>
    </row>
    <row r="9" spans="1:16" s="3" customFormat="1" ht="17.25" customHeight="1">
      <c r="A9" s="10"/>
      <c r="B9" s="31"/>
      <c r="C9" s="31"/>
      <c r="D9" s="29"/>
      <c r="E9" s="20"/>
      <c r="F9" s="10"/>
      <c r="G9" s="10"/>
      <c r="H9" s="10"/>
      <c r="I9" s="10"/>
      <c r="J9" s="10"/>
      <c r="K9" s="10"/>
      <c r="L9" s="9"/>
      <c r="M9" s="18"/>
      <c r="N9" s="10"/>
      <c r="O9" s="10"/>
      <c r="P9" s="10"/>
    </row>
    <row r="10" spans="1:16" s="3" customFormat="1" ht="17.25" customHeight="1">
      <c r="A10" s="19" t="s">
        <v>3</v>
      </c>
      <c r="B10" s="30">
        <f>SUM(B11:B15)</f>
        <v>4462</v>
      </c>
      <c r="C10" s="30">
        <f>SUM(C11:C15)</f>
        <v>2326</v>
      </c>
      <c r="D10" s="30">
        <f>SUM(D11:D15)</f>
        <v>2136</v>
      </c>
      <c r="E10" s="21" t="s">
        <v>23</v>
      </c>
      <c r="F10" s="30">
        <f>SUM(G10:H10)</f>
        <v>6172</v>
      </c>
      <c r="G10" s="30">
        <f>SUM(G11:G15)</f>
        <v>3290</v>
      </c>
      <c r="H10" s="30">
        <f>SUM(H11:H15)</f>
        <v>2882</v>
      </c>
      <c r="I10" s="19" t="s">
        <v>6</v>
      </c>
      <c r="J10" s="30">
        <f>SUM(K10:L10)</f>
        <v>6392</v>
      </c>
      <c r="K10" s="30">
        <f>SUM(K11:K15)</f>
        <v>3120</v>
      </c>
      <c r="L10" s="30">
        <f>SUM(L11:L15)</f>
        <v>3272</v>
      </c>
      <c r="M10" s="21" t="s">
        <v>9</v>
      </c>
      <c r="N10" s="32">
        <f>SUM(O10:P10)</f>
        <v>1551</v>
      </c>
      <c r="O10" s="32">
        <f>SUM(O11:O15)</f>
        <v>476</v>
      </c>
      <c r="P10" s="32">
        <f>SUM(P11:P15)</f>
        <v>1075</v>
      </c>
    </row>
    <row r="11" spans="1:16" s="3" customFormat="1" ht="17.25" customHeight="1">
      <c r="A11" s="4">
        <v>0</v>
      </c>
      <c r="B11" s="31">
        <f>SUM(C11:D11)</f>
        <v>786</v>
      </c>
      <c r="C11" s="31">
        <v>387</v>
      </c>
      <c r="D11" s="29">
        <v>399</v>
      </c>
      <c r="E11" s="20">
        <v>30</v>
      </c>
      <c r="F11" s="31">
        <f t="shared" ref="F11:F45" si="1">SUM(G11:H11)</f>
        <v>1178</v>
      </c>
      <c r="G11" s="31">
        <v>607</v>
      </c>
      <c r="H11" s="31">
        <v>571</v>
      </c>
      <c r="I11" s="4">
        <v>60</v>
      </c>
      <c r="J11" s="31">
        <f t="shared" ref="J11:J45" si="2">SUM(K11:L11)</f>
        <v>1234</v>
      </c>
      <c r="K11" s="31">
        <v>594</v>
      </c>
      <c r="L11" s="29">
        <v>640</v>
      </c>
      <c r="M11" s="20">
        <v>90</v>
      </c>
      <c r="N11" s="33">
        <f t="shared" ref="N11:N22" si="3">SUM(O11:P11)</f>
        <v>445</v>
      </c>
      <c r="O11" s="33">
        <v>144</v>
      </c>
      <c r="P11" s="33">
        <v>301</v>
      </c>
    </row>
    <row r="12" spans="1:16" s="3" customFormat="1" ht="17.25" customHeight="1">
      <c r="A12" s="4">
        <v>1</v>
      </c>
      <c r="B12" s="31">
        <f t="shared" ref="B12:B15" si="4">SUM(C12:D12)</f>
        <v>860</v>
      </c>
      <c r="C12" s="31">
        <v>446</v>
      </c>
      <c r="D12" s="29">
        <v>414</v>
      </c>
      <c r="E12" s="20">
        <v>31</v>
      </c>
      <c r="F12" s="31">
        <f t="shared" si="1"/>
        <v>1227</v>
      </c>
      <c r="G12" s="31">
        <v>668</v>
      </c>
      <c r="H12" s="31">
        <v>559</v>
      </c>
      <c r="I12" s="4">
        <v>61</v>
      </c>
      <c r="J12" s="31">
        <f t="shared" si="2"/>
        <v>1398</v>
      </c>
      <c r="K12" s="31">
        <v>705</v>
      </c>
      <c r="L12" s="29">
        <v>693</v>
      </c>
      <c r="M12" s="20">
        <v>91</v>
      </c>
      <c r="N12" s="33">
        <f t="shared" si="3"/>
        <v>371</v>
      </c>
      <c r="O12" s="33">
        <v>116</v>
      </c>
      <c r="P12" s="33">
        <v>255</v>
      </c>
    </row>
    <row r="13" spans="1:16" s="3" customFormat="1" ht="17.25" customHeight="1">
      <c r="A13" s="4">
        <v>2</v>
      </c>
      <c r="B13" s="31">
        <f t="shared" si="4"/>
        <v>920</v>
      </c>
      <c r="C13" s="31">
        <v>487</v>
      </c>
      <c r="D13" s="29">
        <v>433</v>
      </c>
      <c r="E13" s="20">
        <v>32</v>
      </c>
      <c r="F13" s="31">
        <f t="shared" si="1"/>
        <v>1258</v>
      </c>
      <c r="G13" s="31">
        <v>683</v>
      </c>
      <c r="H13" s="31">
        <v>575</v>
      </c>
      <c r="I13" s="4">
        <v>62</v>
      </c>
      <c r="J13" s="31">
        <f t="shared" si="2"/>
        <v>1265</v>
      </c>
      <c r="K13" s="31">
        <v>599</v>
      </c>
      <c r="L13" s="29">
        <v>666</v>
      </c>
      <c r="M13" s="20">
        <v>92</v>
      </c>
      <c r="N13" s="33">
        <f t="shared" si="3"/>
        <v>308</v>
      </c>
      <c r="O13" s="33">
        <v>95</v>
      </c>
      <c r="P13" s="33">
        <v>213</v>
      </c>
    </row>
    <row r="14" spans="1:16" s="3" customFormat="1" ht="17.25" customHeight="1">
      <c r="A14" s="4">
        <v>3</v>
      </c>
      <c r="B14" s="31">
        <f t="shared" si="4"/>
        <v>946</v>
      </c>
      <c r="C14" s="31">
        <v>494</v>
      </c>
      <c r="D14" s="29">
        <v>452</v>
      </c>
      <c r="E14" s="20">
        <v>33</v>
      </c>
      <c r="F14" s="31">
        <f t="shared" si="1"/>
        <v>1275</v>
      </c>
      <c r="G14" s="31">
        <v>659</v>
      </c>
      <c r="H14" s="31">
        <v>616</v>
      </c>
      <c r="I14" s="4">
        <v>63</v>
      </c>
      <c r="J14" s="31">
        <f t="shared" si="2"/>
        <v>1212</v>
      </c>
      <c r="K14" s="31">
        <v>581</v>
      </c>
      <c r="L14" s="29">
        <v>631</v>
      </c>
      <c r="M14" s="20">
        <v>93</v>
      </c>
      <c r="N14" s="33">
        <f t="shared" si="3"/>
        <v>235</v>
      </c>
      <c r="O14" s="33">
        <v>76</v>
      </c>
      <c r="P14" s="33">
        <v>159</v>
      </c>
    </row>
    <row r="15" spans="1:16" s="3" customFormat="1" ht="17.25" customHeight="1">
      <c r="A15" s="4">
        <v>4</v>
      </c>
      <c r="B15" s="31">
        <f t="shared" si="4"/>
        <v>950</v>
      </c>
      <c r="C15" s="31">
        <v>512</v>
      </c>
      <c r="D15" s="29">
        <v>438</v>
      </c>
      <c r="E15" s="20">
        <v>34</v>
      </c>
      <c r="F15" s="31">
        <f t="shared" si="1"/>
        <v>1234</v>
      </c>
      <c r="G15" s="31">
        <v>673</v>
      </c>
      <c r="H15" s="31">
        <v>561</v>
      </c>
      <c r="I15" s="4">
        <v>64</v>
      </c>
      <c r="J15" s="31">
        <f t="shared" si="2"/>
        <v>1283</v>
      </c>
      <c r="K15" s="31">
        <v>641</v>
      </c>
      <c r="L15" s="29">
        <v>642</v>
      </c>
      <c r="M15" s="20">
        <v>94</v>
      </c>
      <c r="N15" s="33">
        <f t="shared" si="3"/>
        <v>192</v>
      </c>
      <c r="O15" s="33">
        <v>45</v>
      </c>
      <c r="P15" s="33">
        <v>147</v>
      </c>
    </row>
    <row r="16" spans="1:16" s="3" customFormat="1" ht="17.25" customHeight="1">
      <c r="A16" s="19" t="s">
        <v>10</v>
      </c>
      <c r="B16" s="30">
        <f>SUM(B17:B21)</f>
        <v>5084</v>
      </c>
      <c r="C16" s="30">
        <f>SUM(C17:C21)</f>
        <v>2598</v>
      </c>
      <c r="D16" s="30">
        <f>SUM(D17:D21)</f>
        <v>2486</v>
      </c>
      <c r="E16" s="21" t="s">
        <v>24</v>
      </c>
      <c r="F16" s="30">
        <f t="shared" si="1"/>
        <v>6566</v>
      </c>
      <c r="G16" s="30">
        <f>SUM(G17:G21)</f>
        <v>3389</v>
      </c>
      <c r="H16" s="30">
        <f>SUM(H17:H21)</f>
        <v>3177</v>
      </c>
      <c r="I16" s="19" t="s">
        <v>25</v>
      </c>
      <c r="J16" s="30">
        <f t="shared" si="2"/>
        <v>6732</v>
      </c>
      <c r="K16" s="30">
        <f>SUM(K17:K21)</f>
        <v>3309</v>
      </c>
      <c r="L16" s="30">
        <f>SUM(L17:L21)</f>
        <v>3423</v>
      </c>
      <c r="M16" s="21" t="s">
        <v>26</v>
      </c>
      <c r="N16" s="32">
        <f t="shared" si="3"/>
        <v>404</v>
      </c>
      <c r="O16" s="32">
        <f>SUM(O17:O21)</f>
        <v>70</v>
      </c>
      <c r="P16" s="32">
        <f>SUM(P17:P21)</f>
        <v>334</v>
      </c>
    </row>
    <row r="17" spans="1:16" s="3" customFormat="1" ht="17.25" customHeight="1">
      <c r="A17" s="4">
        <v>5</v>
      </c>
      <c r="B17" s="31">
        <f>SUM(C17:D17)</f>
        <v>974</v>
      </c>
      <c r="C17" s="31">
        <v>480</v>
      </c>
      <c r="D17" s="29">
        <v>494</v>
      </c>
      <c r="E17" s="20">
        <v>35</v>
      </c>
      <c r="F17" s="31">
        <f t="shared" si="1"/>
        <v>1282</v>
      </c>
      <c r="G17" s="31">
        <v>642</v>
      </c>
      <c r="H17" s="31">
        <v>640</v>
      </c>
      <c r="I17" s="4">
        <v>65</v>
      </c>
      <c r="J17" s="31">
        <f t="shared" si="2"/>
        <v>1286</v>
      </c>
      <c r="K17" s="31">
        <v>654</v>
      </c>
      <c r="L17" s="29">
        <v>632</v>
      </c>
      <c r="M17" s="20">
        <v>95</v>
      </c>
      <c r="N17" s="33">
        <f t="shared" si="3"/>
        <v>151</v>
      </c>
      <c r="O17" s="33">
        <v>32</v>
      </c>
      <c r="P17" s="33">
        <v>119</v>
      </c>
    </row>
    <row r="18" spans="1:16" s="3" customFormat="1" ht="17.25" customHeight="1">
      <c r="A18" s="4">
        <v>6</v>
      </c>
      <c r="B18" s="31">
        <f t="shared" ref="B18:B45" si="5">SUM(C18:D18)</f>
        <v>970</v>
      </c>
      <c r="C18" s="31">
        <v>486</v>
      </c>
      <c r="D18" s="29">
        <v>484</v>
      </c>
      <c r="E18" s="20">
        <v>36</v>
      </c>
      <c r="F18" s="31">
        <f t="shared" si="1"/>
        <v>1370</v>
      </c>
      <c r="G18" s="31">
        <v>709</v>
      </c>
      <c r="H18" s="31">
        <v>661</v>
      </c>
      <c r="I18" s="4">
        <v>66</v>
      </c>
      <c r="J18" s="31">
        <f t="shared" si="2"/>
        <v>1298</v>
      </c>
      <c r="K18" s="31">
        <v>607</v>
      </c>
      <c r="L18" s="29">
        <v>691</v>
      </c>
      <c r="M18" s="20">
        <v>96</v>
      </c>
      <c r="N18" s="33">
        <f t="shared" si="3"/>
        <v>97</v>
      </c>
      <c r="O18" s="33">
        <v>20</v>
      </c>
      <c r="P18" s="33">
        <v>77</v>
      </c>
    </row>
    <row r="19" spans="1:16" s="3" customFormat="1" ht="17.25" customHeight="1">
      <c r="A19" s="4">
        <v>7</v>
      </c>
      <c r="B19" s="31">
        <f t="shared" si="5"/>
        <v>1058</v>
      </c>
      <c r="C19" s="31">
        <v>549</v>
      </c>
      <c r="D19" s="29">
        <v>509</v>
      </c>
      <c r="E19" s="20">
        <v>37</v>
      </c>
      <c r="F19" s="31">
        <f t="shared" si="1"/>
        <v>1363</v>
      </c>
      <c r="G19" s="31">
        <v>704</v>
      </c>
      <c r="H19" s="31">
        <v>659</v>
      </c>
      <c r="I19" s="4">
        <v>67</v>
      </c>
      <c r="J19" s="31">
        <f t="shared" si="2"/>
        <v>1286</v>
      </c>
      <c r="K19" s="31">
        <v>625</v>
      </c>
      <c r="L19" s="29">
        <v>661</v>
      </c>
      <c r="M19" s="20">
        <v>97</v>
      </c>
      <c r="N19" s="33">
        <f t="shared" si="3"/>
        <v>68</v>
      </c>
      <c r="O19" s="33">
        <v>7</v>
      </c>
      <c r="P19" s="33">
        <v>61</v>
      </c>
    </row>
    <row r="20" spans="1:16" s="3" customFormat="1" ht="17.25" customHeight="1">
      <c r="A20" s="4">
        <v>8</v>
      </c>
      <c r="B20" s="31">
        <f t="shared" si="5"/>
        <v>1024</v>
      </c>
      <c r="C20" s="31">
        <v>526</v>
      </c>
      <c r="D20" s="29">
        <v>498</v>
      </c>
      <c r="E20" s="20">
        <v>38</v>
      </c>
      <c r="F20" s="31">
        <f t="shared" si="1"/>
        <v>1301</v>
      </c>
      <c r="G20" s="31">
        <v>692</v>
      </c>
      <c r="H20" s="31">
        <v>609</v>
      </c>
      <c r="I20" s="4">
        <v>68</v>
      </c>
      <c r="J20" s="31">
        <f t="shared" si="2"/>
        <v>1374</v>
      </c>
      <c r="K20" s="31">
        <v>664</v>
      </c>
      <c r="L20" s="29">
        <v>710</v>
      </c>
      <c r="M20" s="20">
        <v>98</v>
      </c>
      <c r="N20" s="33">
        <f t="shared" si="3"/>
        <v>38</v>
      </c>
      <c r="O20" s="33">
        <v>5</v>
      </c>
      <c r="P20" s="33">
        <v>33</v>
      </c>
    </row>
    <row r="21" spans="1:16" s="3" customFormat="1" ht="17.25" customHeight="1">
      <c r="A21" s="4">
        <v>9</v>
      </c>
      <c r="B21" s="31">
        <f t="shared" si="5"/>
        <v>1058</v>
      </c>
      <c r="C21" s="31">
        <v>557</v>
      </c>
      <c r="D21" s="29">
        <v>501</v>
      </c>
      <c r="E21" s="20">
        <v>39</v>
      </c>
      <c r="F21" s="31">
        <f t="shared" si="1"/>
        <v>1250</v>
      </c>
      <c r="G21" s="31">
        <v>642</v>
      </c>
      <c r="H21" s="31">
        <v>608</v>
      </c>
      <c r="I21" s="4">
        <v>69</v>
      </c>
      <c r="J21" s="31">
        <f t="shared" si="2"/>
        <v>1488</v>
      </c>
      <c r="K21" s="31">
        <v>759</v>
      </c>
      <c r="L21" s="29">
        <v>729</v>
      </c>
      <c r="M21" s="20">
        <v>99</v>
      </c>
      <c r="N21" s="33">
        <f t="shared" si="3"/>
        <v>50</v>
      </c>
      <c r="O21" s="33">
        <v>6</v>
      </c>
      <c r="P21" s="33">
        <v>44</v>
      </c>
    </row>
    <row r="22" spans="1:16" s="3" customFormat="1" ht="17.25" customHeight="1">
      <c r="A22" s="19" t="s">
        <v>27</v>
      </c>
      <c r="B22" s="30">
        <f t="shared" si="5"/>
        <v>5342</v>
      </c>
      <c r="C22" s="30">
        <f>SUM(C23:C27)</f>
        <v>2779</v>
      </c>
      <c r="D22" s="30">
        <f>SUM(D23:D27)</f>
        <v>2563</v>
      </c>
      <c r="E22" s="21" t="s">
        <v>11</v>
      </c>
      <c r="F22" s="30">
        <f t="shared" si="1"/>
        <v>7679</v>
      </c>
      <c r="G22" s="30">
        <f>SUM(G23:G27)</f>
        <v>3849</v>
      </c>
      <c r="H22" s="30">
        <f>SUM(H23:H27)</f>
        <v>3830</v>
      </c>
      <c r="I22" s="19" t="s">
        <v>28</v>
      </c>
      <c r="J22" s="30">
        <f t="shared" si="2"/>
        <v>7112</v>
      </c>
      <c r="K22" s="30">
        <f>SUM(K23:K27)</f>
        <v>3391</v>
      </c>
      <c r="L22" s="30">
        <f>SUM(L23:L27)</f>
        <v>3721</v>
      </c>
      <c r="M22" s="21" t="s">
        <v>7</v>
      </c>
      <c r="N22" s="32">
        <f t="shared" si="3"/>
        <v>72</v>
      </c>
      <c r="O22" s="32">
        <v>7</v>
      </c>
      <c r="P22" s="32">
        <v>65</v>
      </c>
    </row>
    <row r="23" spans="1:16" s="3" customFormat="1" ht="17.25" customHeight="1">
      <c r="A23" s="4">
        <v>10</v>
      </c>
      <c r="B23" s="31">
        <f t="shared" si="5"/>
        <v>1087</v>
      </c>
      <c r="C23" s="31">
        <v>569</v>
      </c>
      <c r="D23" s="29">
        <v>518</v>
      </c>
      <c r="E23" s="20">
        <v>40</v>
      </c>
      <c r="F23" s="31">
        <f t="shared" si="1"/>
        <v>1421</v>
      </c>
      <c r="G23" s="31">
        <v>701</v>
      </c>
      <c r="H23" s="31">
        <v>720</v>
      </c>
      <c r="I23" s="4">
        <v>70</v>
      </c>
      <c r="J23" s="31">
        <f t="shared" si="2"/>
        <v>1560</v>
      </c>
      <c r="K23" s="31">
        <v>772</v>
      </c>
      <c r="L23" s="29">
        <v>788</v>
      </c>
      <c r="M23" s="20"/>
      <c r="N23" s="33"/>
      <c r="O23" s="33"/>
      <c r="P23" s="33"/>
    </row>
    <row r="24" spans="1:16" s="3" customFormat="1" ht="17.25" customHeight="1">
      <c r="A24" s="4">
        <v>11</v>
      </c>
      <c r="B24" s="31">
        <f t="shared" si="5"/>
        <v>1050</v>
      </c>
      <c r="C24" s="31">
        <v>526</v>
      </c>
      <c r="D24" s="29">
        <v>524</v>
      </c>
      <c r="E24" s="20">
        <v>41</v>
      </c>
      <c r="F24" s="31">
        <f t="shared" si="1"/>
        <v>1496</v>
      </c>
      <c r="G24" s="31">
        <v>734</v>
      </c>
      <c r="H24" s="31">
        <v>762</v>
      </c>
      <c r="I24" s="4">
        <v>71</v>
      </c>
      <c r="J24" s="31">
        <f t="shared" si="2"/>
        <v>1619</v>
      </c>
      <c r="K24" s="31">
        <v>792</v>
      </c>
      <c r="L24" s="29">
        <v>827</v>
      </c>
      <c r="M24" s="22" t="s">
        <v>12</v>
      </c>
      <c r="N24" s="33">
        <f>SUM(O24:P24)</f>
        <v>2512</v>
      </c>
      <c r="O24" s="33">
        <v>1306</v>
      </c>
      <c r="P24" s="33">
        <v>1206</v>
      </c>
    </row>
    <row r="25" spans="1:16" s="3" customFormat="1" ht="14.25">
      <c r="A25" s="4">
        <v>12</v>
      </c>
      <c r="B25" s="31">
        <f t="shared" si="5"/>
        <v>1035</v>
      </c>
      <c r="C25" s="31">
        <v>538</v>
      </c>
      <c r="D25" s="29">
        <v>497</v>
      </c>
      <c r="E25" s="20">
        <v>42</v>
      </c>
      <c r="F25" s="31">
        <f t="shared" si="1"/>
        <v>1591</v>
      </c>
      <c r="G25" s="31">
        <v>808</v>
      </c>
      <c r="H25" s="31">
        <v>783</v>
      </c>
      <c r="I25" s="4">
        <v>72</v>
      </c>
      <c r="J25" s="31">
        <f t="shared" si="2"/>
        <v>1582</v>
      </c>
      <c r="K25" s="31">
        <v>753</v>
      </c>
      <c r="L25" s="29">
        <v>829</v>
      </c>
      <c r="M25" s="20"/>
      <c r="N25" s="10"/>
      <c r="O25" s="10"/>
      <c r="P25" s="10"/>
    </row>
    <row r="26" spans="1:16" s="3" customFormat="1" ht="17.25" customHeight="1">
      <c r="A26" s="4">
        <v>13</v>
      </c>
      <c r="B26" s="31">
        <f t="shared" si="5"/>
        <v>1103</v>
      </c>
      <c r="C26" s="31">
        <v>564</v>
      </c>
      <c r="D26" s="29">
        <v>539</v>
      </c>
      <c r="E26" s="20">
        <v>43</v>
      </c>
      <c r="F26" s="31">
        <f t="shared" si="1"/>
        <v>1542</v>
      </c>
      <c r="G26" s="31">
        <v>760</v>
      </c>
      <c r="H26" s="31">
        <v>782</v>
      </c>
      <c r="I26" s="4">
        <v>73</v>
      </c>
      <c r="J26" s="31">
        <f t="shared" si="2"/>
        <v>1461</v>
      </c>
      <c r="K26" s="31">
        <v>681</v>
      </c>
      <c r="L26" s="29">
        <v>780</v>
      </c>
      <c r="M26" s="23" t="s">
        <v>13</v>
      </c>
      <c r="N26" s="10"/>
      <c r="O26" s="10"/>
      <c r="P26" s="10"/>
    </row>
    <row r="27" spans="1:16" s="3" customFormat="1" ht="17.25" customHeight="1">
      <c r="A27" s="4">
        <v>14</v>
      </c>
      <c r="B27" s="31">
        <f t="shared" si="5"/>
        <v>1067</v>
      </c>
      <c r="C27" s="31">
        <v>582</v>
      </c>
      <c r="D27" s="29">
        <v>485</v>
      </c>
      <c r="E27" s="20">
        <v>44</v>
      </c>
      <c r="F27" s="31">
        <f t="shared" si="1"/>
        <v>1629</v>
      </c>
      <c r="G27" s="31">
        <v>846</v>
      </c>
      <c r="H27" s="31">
        <v>783</v>
      </c>
      <c r="I27" s="4">
        <v>74</v>
      </c>
      <c r="J27" s="31">
        <f t="shared" si="2"/>
        <v>890</v>
      </c>
      <c r="K27" s="31">
        <v>393</v>
      </c>
      <c r="L27" s="29">
        <v>497</v>
      </c>
      <c r="M27" s="22" t="s">
        <v>14</v>
      </c>
      <c r="N27" s="31">
        <f>SUM(B10+B16+B22)</f>
        <v>14888</v>
      </c>
      <c r="O27" s="31">
        <f t="shared" ref="O27:P27" si="6">SUM(C10+C16+C22)</f>
        <v>7703</v>
      </c>
      <c r="P27" s="31">
        <f t="shared" si="6"/>
        <v>7185</v>
      </c>
    </row>
    <row r="28" spans="1:16" s="3" customFormat="1" ht="17.25" customHeight="1">
      <c r="A28" s="19" t="s">
        <v>29</v>
      </c>
      <c r="B28" s="30">
        <f t="shared" si="5"/>
        <v>5939</v>
      </c>
      <c r="C28" s="30">
        <f>SUM(C29:C33)</f>
        <v>3098</v>
      </c>
      <c r="D28" s="30">
        <f>SUM(D29:D33)</f>
        <v>2841</v>
      </c>
      <c r="E28" s="21" t="s">
        <v>15</v>
      </c>
      <c r="F28" s="30">
        <f t="shared" si="1"/>
        <v>8887</v>
      </c>
      <c r="G28" s="30">
        <f>SUM(G29:G33)</f>
        <v>4531</v>
      </c>
      <c r="H28" s="30">
        <f>SUM(H29:H33)</f>
        <v>4356</v>
      </c>
      <c r="I28" s="19" t="s">
        <v>30</v>
      </c>
      <c r="J28" s="30">
        <f t="shared" si="2"/>
        <v>5423</v>
      </c>
      <c r="K28" s="30">
        <f>SUM(K29:K33)</f>
        <v>2505</v>
      </c>
      <c r="L28" s="30">
        <f>SUM(L29:L33)</f>
        <v>2918</v>
      </c>
      <c r="M28" s="22" t="s">
        <v>16</v>
      </c>
      <c r="N28" s="31">
        <f>SUM(B28+B34+B40+F10+F16+F22+F28+F34+F40+J10)</f>
        <v>67948</v>
      </c>
      <c r="O28" s="31">
        <f t="shared" ref="O28:P28" si="7">SUM(C28+C34+C40+G10+G16+G22+G28+G34+G40+K10)</f>
        <v>34951</v>
      </c>
      <c r="P28" s="31">
        <f t="shared" si="7"/>
        <v>32997</v>
      </c>
    </row>
    <row r="29" spans="1:16" s="3" customFormat="1" ht="17.25" customHeight="1">
      <c r="A29" s="4">
        <v>15</v>
      </c>
      <c r="B29" s="31">
        <f t="shared" si="5"/>
        <v>1029</v>
      </c>
      <c r="C29" s="31">
        <v>516</v>
      </c>
      <c r="D29" s="29">
        <v>513</v>
      </c>
      <c r="E29" s="20">
        <v>45</v>
      </c>
      <c r="F29" s="31">
        <f t="shared" si="1"/>
        <v>1777</v>
      </c>
      <c r="G29" s="31">
        <v>901</v>
      </c>
      <c r="H29" s="31">
        <v>876</v>
      </c>
      <c r="I29" s="4">
        <v>75</v>
      </c>
      <c r="J29" s="31">
        <f t="shared" si="2"/>
        <v>940</v>
      </c>
      <c r="K29" s="31">
        <v>433</v>
      </c>
      <c r="L29" s="29">
        <v>507</v>
      </c>
      <c r="M29" s="22" t="s">
        <v>17</v>
      </c>
      <c r="N29" s="31">
        <f>SUM(J16+J22+J28+J34+J40+N10+N16+N22)</f>
        <v>28299</v>
      </c>
      <c r="O29" s="31">
        <f t="shared" ref="O29:P29" si="8">SUM(K16+K22+K28+K34+K40+O10+O16+O22)</f>
        <v>12532</v>
      </c>
      <c r="P29" s="31">
        <f t="shared" si="8"/>
        <v>15767</v>
      </c>
    </row>
    <row r="30" spans="1:16" s="3" customFormat="1" ht="17.25" customHeight="1">
      <c r="A30" s="4">
        <v>16</v>
      </c>
      <c r="B30" s="31">
        <f t="shared" si="5"/>
        <v>1134</v>
      </c>
      <c r="C30" s="31">
        <v>599</v>
      </c>
      <c r="D30" s="29">
        <v>535</v>
      </c>
      <c r="E30" s="20">
        <v>46</v>
      </c>
      <c r="F30" s="31">
        <f t="shared" si="1"/>
        <v>1764</v>
      </c>
      <c r="G30" s="31">
        <v>896</v>
      </c>
      <c r="H30" s="31">
        <v>868</v>
      </c>
      <c r="I30" s="4">
        <v>76</v>
      </c>
      <c r="J30" s="31">
        <f t="shared" si="2"/>
        <v>1166</v>
      </c>
      <c r="K30" s="31">
        <v>548</v>
      </c>
      <c r="L30" s="29">
        <v>618</v>
      </c>
      <c r="M30" s="20"/>
      <c r="N30" s="10"/>
      <c r="O30" s="10"/>
      <c r="P30" s="10"/>
    </row>
    <row r="31" spans="1:16" s="3" customFormat="1" ht="17.25" customHeight="1">
      <c r="A31" s="4">
        <v>17</v>
      </c>
      <c r="B31" s="31">
        <f t="shared" si="5"/>
        <v>1104</v>
      </c>
      <c r="C31" s="31">
        <v>582</v>
      </c>
      <c r="D31" s="29">
        <v>522</v>
      </c>
      <c r="E31" s="20">
        <v>47</v>
      </c>
      <c r="F31" s="31">
        <f t="shared" si="1"/>
        <v>1814</v>
      </c>
      <c r="G31" s="31">
        <v>917</v>
      </c>
      <c r="H31" s="31">
        <v>897</v>
      </c>
      <c r="I31" s="4">
        <v>77</v>
      </c>
      <c r="J31" s="31">
        <f t="shared" si="2"/>
        <v>1149</v>
      </c>
      <c r="K31" s="31">
        <v>517</v>
      </c>
      <c r="L31" s="29">
        <v>632</v>
      </c>
      <c r="M31" s="24" t="s">
        <v>18</v>
      </c>
      <c r="N31" s="8"/>
      <c r="O31" s="10"/>
      <c r="P31" s="10"/>
    </row>
    <row r="32" spans="1:16" s="3" customFormat="1" ht="17.25" customHeight="1">
      <c r="A32" s="4">
        <v>18</v>
      </c>
      <c r="B32" s="31">
        <f t="shared" si="5"/>
        <v>1243</v>
      </c>
      <c r="C32" s="31">
        <v>638</v>
      </c>
      <c r="D32" s="29">
        <v>605</v>
      </c>
      <c r="E32" s="20">
        <v>48</v>
      </c>
      <c r="F32" s="31">
        <f t="shared" si="1"/>
        <v>1844</v>
      </c>
      <c r="G32" s="31">
        <v>953</v>
      </c>
      <c r="H32" s="31">
        <v>891</v>
      </c>
      <c r="I32" s="4">
        <v>78</v>
      </c>
      <c r="J32" s="31">
        <f t="shared" si="2"/>
        <v>1134</v>
      </c>
      <c r="K32" s="31">
        <v>548</v>
      </c>
      <c r="L32" s="29">
        <v>586</v>
      </c>
      <c r="M32" s="22" t="s">
        <v>14</v>
      </c>
      <c r="N32" s="28">
        <v>0.13400000000000001</v>
      </c>
      <c r="O32" s="28">
        <v>0.14000000000000001</v>
      </c>
      <c r="P32" s="28">
        <v>0.128</v>
      </c>
    </row>
    <row r="33" spans="1:16" s="3" customFormat="1" ht="17.25" customHeight="1">
      <c r="A33" s="4">
        <v>19</v>
      </c>
      <c r="B33" s="31">
        <f t="shared" si="5"/>
        <v>1429</v>
      </c>
      <c r="C33" s="31">
        <v>763</v>
      </c>
      <c r="D33" s="29">
        <v>666</v>
      </c>
      <c r="E33" s="20">
        <v>49</v>
      </c>
      <c r="F33" s="31">
        <f t="shared" si="1"/>
        <v>1688</v>
      </c>
      <c r="G33" s="31">
        <v>864</v>
      </c>
      <c r="H33" s="31">
        <v>824</v>
      </c>
      <c r="I33" s="4">
        <v>79</v>
      </c>
      <c r="J33" s="31">
        <f t="shared" si="2"/>
        <v>1034</v>
      </c>
      <c r="K33" s="31">
        <v>459</v>
      </c>
      <c r="L33" s="29">
        <v>575</v>
      </c>
      <c r="M33" s="22" t="s">
        <v>16</v>
      </c>
      <c r="N33" s="28">
        <v>0.61099999999999999</v>
      </c>
      <c r="O33" s="28">
        <v>0.63300000000000001</v>
      </c>
      <c r="P33" s="28">
        <v>0.59</v>
      </c>
    </row>
    <row r="34" spans="1:16" s="3" customFormat="1" ht="17.25" customHeight="1">
      <c r="A34" s="19" t="s">
        <v>31</v>
      </c>
      <c r="B34" s="30">
        <f t="shared" si="5"/>
        <v>6429</v>
      </c>
      <c r="C34" s="30">
        <f>SUM(C35:C39)</f>
        <v>3510</v>
      </c>
      <c r="D34" s="30">
        <f>SUM(D35:D39)</f>
        <v>2919</v>
      </c>
      <c r="E34" s="21" t="s">
        <v>32</v>
      </c>
      <c r="F34" s="30">
        <f t="shared" si="1"/>
        <v>7419</v>
      </c>
      <c r="G34" s="30">
        <f>SUM(G35:G39)</f>
        <v>3731</v>
      </c>
      <c r="H34" s="30">
        <f>SUM(H35:H39)</f>
        <v>3688</v>
      </c>
      <c r="I34" s="19" t="s">
        <v>19</v>
      </c>
      <c r="J34" s="30">
        <f t="shared" si="2"/>
        <v>4057</v>
      </c>
      <c r="K34" s="30">
        <f>SUM(K35:K39)</f>
        <v>1682</v>
      </c>
      <c r="L34" s="30">
        <f>SUM(L35:L39)</f>
        <v>2375</v>
      </c>
      <c r="M34" s="22" t="s">
        <v>17</v>
      </c>
      <c r="N34" s="28">
        <v>0.255</v>
      </c>
      <c r="O34" s="28">
        <v>0.22700000000000001</v>
      </c>
      <c r="P34" s="28">
        <v>0.28199999999999997</v>
      </c>
    </row>
    <row r="35" spans="1:16" s="3" customFormat="1" ht="17.25" customHeight="1">
      <c r="A35" s="4">
        <v>20</v>
      </c>
      <c r="B35" s="31">
        <f t="shared" si="5"/>
        <v>1475</v>
      </c>
      <c r="C35" s="31">
        <v>790</v>
      </c>
      <c r="D35" s="29">
        <v>685</v>
      </c>
      <c r="E35" s="20">
        <v>50</v>
      </c>
      <c r="F35" s="31">
        <f t="shared" si="1"/>
        <v>1641</v>
      </c>
      <c r="G35" s="31">
        <v>846</v>
      </c>
      <c r="H35" s="31">
        <v>795</v>
      </c>
      <c r="I35" s="4">
        <v>80</v>
      </c>
      <c r="J35" s="31">
        <f t="shared" si="2"/>
        <v>950</v>
      </c>
      <c r="K35" s="31">
        <v>404</v>
      </c>
      <c r="L35" s="29">
        <v>546</v>
      </c>
      <c r="M35" s="20"/>
      <c r="N35" s="10"/>
      <c r="O35" s="10"/>
      <c r="P35" s="10"/>
    </row>
    <row r="36" spans="1:16" s="3" customFormat="1" ht="17.25" customHeight="1">
      <c r="A36" s="4">
        <v>21</v>
      </c>
      <c r="B36" s="31">
        <f t="shared" si="5"/>
        <v>1467</v>
      </c>
      <c r="C36" s="31">
        <v>777</v>
      </c>
      <c r="D36" s="29">
        <v>690</v>
      </c>
      <c r="E36" s="20">
        <v>51</v>
      </c>
      <c r="F36" s="31">
        <f t="shared" si="1"/>
        <v>1557</v>
      </c>
      <c r="G36" s="31">
        <v>778</v>
      </c>
      <c r="H36" s="31">
        <v>779</v>
      </c>
      <c r="I36" s="4">
        <v>81</v>
      </c>
      <c r="J36" s="31">
        <f t="shared" si="2"/>
        <v>651</v>
      </c>
      <c r="K36" s="31">
        <v>275</v>
      </c>
      <c r="L36" s="29">
        <v>376</v>
      </c>
      <c r="M36" s="25" t="s">
        <v>4</v>
      </c>
      <c r="N36" s="34">
        <v>45.6</v>
      </c>
      <c r="O36" s="34">
        <v>43.9</v>
      </c>
      <c r="P36" s="34">
        <v>47.3</v>
      </c>
    </row>
    <row r="37" spans="1:16" s="3" customFormat="1" ht="17.25" customHeight="1">
      <c r="A37" s="4">
        <v>22</v>
      </c>
      <c r="B37" s="31">
        <f t="shared" si="5"/>
        <v>1260</v>
      </c>
      <c r="C37" s="31">
        <v>711</v>
      </c>
      <c r="D37" s="29">
        <v>549</v>
      </c>
      <c r="E37" s="20">
        <v>52</v>
      </c>
      <c r="F37" s="31">
        <f t="shared" si="1"/>
        <v>1566</v>
      </c>
      <c r="G37" s="31">
        <v>788</v>
      </c>
      <c r="H37" s="31">
        <v>778</v>
      </c>
      <c r="I37" s="4">
        <v>82</v>
      </c>
      <c r="J37" s="31">
        <f t="shared" si="2"/>
        <v>778</v>
      </c>
      <c r="K37" s="31">
        <v>316</v>
      </c>
      <c r="L37" s="29">
        <v>462</v>
      </c>
      <c r="M37" s="20"/>
      <c r="N37" s="10"/>
      <c r="O37" s="10"/>
      <c r="P37" s="10"/>
    </row>
    <row r="38" spans="1:16" s="3" customFormat="1" ht="17.25" customHeight="1">
      <c r="A38" s="4">
        <v>23</v>
      </c>
      <c r="B38" s="31">
        <f t="shared" si="5"/>
        <v>1129</v>
      </c>
      <c r="C38" s="31">
        <v>636</v>
      </c>
      <c r="D38" s="29">
        <v>493</v>
      </c>
      <c r="E38" s="20">
        <v>53</v>
      </c>
      <c r="F38" s="31">
        <f t="shared" si="1"/>
        <v>1474</v>
      </c>
      <c r="G38" s="31">
        <v>715</v>
      </c>
      <c r="H38" s="31">
        <v>759</v>
      </c>
      <c r="I38" s="4">
        <v>83</v>
      </c>
      <c r="J38" s="31">
        <f t="shared" si="2"/>
        <v>873</v>
      </c>
      <c r="K38" s="31">
        <v>354</v>
      </c>
      <c r="L38" s="29">
        <v>519</v>
      </c>
      <c r="M38" s="20"/>
      <c r="N38" s="10"/>
      <c r="O38" s="10"/>
      <c r="P38" s="10"/>
    </row>
    <row r="39" spans="1:16" s="3" customFormat="1" ht="17.25" customHeight="1">
      <c r="A39" s="4">
        <v>24</v>
      </c>
      <c r="B39" s="31">
        <f t="shared" si="5"/>
        <v>1098</v>
      </c>
      <c r="C39" s="31">
        <v>596</v>
      </c>
      <c r="D39" s="29">
        <v>502</v>
      </c>
      <c r="E39" s="20">
        <v>54</v>
      </c>
      <c r="F39" s="31">
        <f t="shared" si="1"/>
        <v>1181</v>
      </c>
      <c r="G39" s="31">
        <v>604</v>
      </c>
      <c r="H39" s="31">
        <v>577</v>
      </c>
      <c r="I39" s="4">
        <v>84</v>
      </c>
      <c r="J39" s="31">
        <f t="shared" si="2"/>
        <v>805</v>
      </c>
      <c r="K39" s="31">
        <v>333</v>
      </c>
      <c r="L39" s="29">
        <v>472</v>
      </c>
      <c r="M39" s="20"/>
      <c r="N39" s="10"/>
      <c r="O39" s="10"/>
      <c r="P39" s="10"/>
    </row>
    <row r="40" spans="1:16" s="3" customFormat="1" ht="17.25" customHeight="1">
      <c r="A40" s="19" t="s">
        <v>20</v>
      </c>
      <c r="B40" s="30">
        <f t="shared" si="5"/>
        <v>5575</v>
      </c>
      <c r="C40" s="30">
        <f>SUM(C41:C45)</f>
        <v>3028</v>
      </c>
      <c r="D40" s="30">
        <f>SUM(D41:D45)</f>
        <v>2547</v>
      </c>
      <c r="E40" s="21" t="s">
        <v>33</v>
      </c>
      <c r="F40" s="30">
        <f t="shared" si="1"/>
        <v>6890</v>
      </c>
      <c r="G40" s="30">
        <f>SUM(G41:G45)</f>
        <v>3405</v>
      </c>
      <c r="H40" s="30">
        <f>SUM(H41:H45)</f>
        <v>3485</v>
      </c>
      <c r="I40" s="19" t="s">
        <v>21</v>
      </c>
      <c r="J40" s="30">
        <f t="shared" si="2"/>
        <v>2948</v>
      </c>
      <c r="K40" s="30">
        <f>SUM(K41:K45)</f>
        <v>1092</v>
      </c>
      <c r="L40" s="30">
        <f>SUM(L41:L45)</f>
        <v>1856</v>
      </c>
      <c r="M40" s="20"/>
      <c r="N40" s="10"/>
      <c r="O40" s="10"/>
      <c r="P40" s="10"/>
    </row>
    <row r="41" spans="1:16" s="3" customFormat="1" ht="17.25" customHeight="1">
      <c r="A41" s="4">
        <v>25</v>
      </c>
      <c r="B41" s="31">
        <f t="shared" si="5"/>
        <v>1121</v>
      </c>
      <c r="C41" s="31">
        <v>626</v>
      </c>
      <c r="D41" s="29">
        <v>495</v>
      </c>
      <c r="E41" s="20">
        <v>55</v>
      </c>
      <c r="F41" s="31">
        <f t="shared" si="1"/>
        <v>1494</v>
      </c>
      <c r="G41" s="31">
        <v>746</v>
      </c>
      <c r="H41" s="31">
        <v>748</v>
      </c>
      <c r="I41" s="4">
        <v>85</v>
      </c>
      <c r="J41" s="31">
        <f t="shared" si="2"/>
        <v>724</v>
      </c>
      <c r="K41" s="31">
        <v>285</v>
      </c>
      <c r="L41" s="29">
        <v>439</v>
      </c>
      <c r="M41" s="20"/>
      <c r="N41" s="10"/>
      <c r="O41" s="10"/>
      <c r="P41" s="10"/>
    </row>
    <row r="42" spans="1:16" s="3" customFormat="1" ht="17.25" customHeight="1">
      <c r="A42" s="4">
        <v>26</v>
      </c>
      <c r="B42" s="31">
        <f t="shared" si="5"/>
        <v>1121</v>
      </c>
      <c r="C42" s="31">
        <v>567</v>
      </c>
      <c r="D42" s="29">
        <v>554</v>
      </c>
      <c r="E42" s="20">
        <v>56</v>
      </c>
      <c r="F42" s="31">
        <f t="shared" si="1"/>
        <v>1349</v>
      </c>
      <c r="G42" s="31">
        <v>656</v>
      </c>
      <c r="H42" s="31">
        <v>693</v>
      </c>
      <c r="I42" s="4">
        <v>86</v>
      </c>
      <c r="J42" s="31">
        <f t="shared" si="2"/>
        <v>653</v>
      </c>
      <c r="K42" s="31">
        <v>247</v>
      </c>
      <c r="L42" s="29">
        <v>406</v>
      </c>
      <c r="M42" s="20"/>
      <c r="N42" s="10"/>
      <c r="O42" s="10"/>
      <c r="P42" s="10"/>
    </row>
    <row r="43" spans="1:16" s="3" customFormat="1" ht="17.25" customHeight="1">
      <c r="A43" s="4">
        <v>27</v>
      </c>
      <c r="B43" s="31">
        <f t="shared" si="5"/>
        <v>1093</v>
      </c>
      <c r="C43" s="31">
        <v>609</v>
      </c>
      <c r="D43" s="29">
        <v>484</v>
      </c>
      <c r="E43" s="20">
        <v>57</v>
      </c>
      <c r="F43" s="31">
        <f t="shared" si="1"/>
        <v>1349</v>
      </c>
      <c r="G43" s="31">
        <v>690</v>
      </c>
      <c r="H43" s="31">
        <v>659</v>
      </c>
      <c r="I43" s="4">
        <v>87</v>
      </c>
      <c r="J43" s="31">
        <f t="shared" si="2"/>
        <v>564</v>
      </c>
      <c r="K43" s="31">
        <v>211</v>
      </c>
      <c r="L43" s="29">
        <v>353</v>
      </c>
      <c r="M43" s="20"/>
      <c r="N43" s="10"/>
      <c r="O43" s="10"/>
      <c r="P43" s="10"/>
    </row>
    <row r="44" spans="1:16" s="3" customFormat="1" ht="17.25" customHeight="1">
      <c r="A44" s="4">
        <v>28</v>
      </c>
      <c r="B44" s="31">
        <f t="shared" si="5"/>
        <v>1102</v>
      </c>
      <c r="C44" s="31">
        <v>589</v>
      </c>
      <c r="D44" s="29">
        <v>513</v>
      </c>
      <c r="E44" s="20">
        <v>58</v>
      </c>
      <c r="F44" s="31">
        <f t="shared" si="1"/>
        <v>1346</v>
      </c>
      <c r="G44" s="31">
        <v>651</v>
      </c>
      <c r="H44" s="31">
        <v>695</v>
      </c>
      <c r="I44" s="4">
        <v>88</v>
      </c>
      <c r="J44" s="31">
        <f t="shared" si="2"/>
        <v>562</v>
      </c>
      <c r="K44" s="31">
        <v>193</v>
      </c>
      <c r="L44" s="29">
        <v>369</v>
      </c>
      <c r="M44" s="20"/>
      <c r="N44" s="10"/>
      <c r="O44" s="10"/>
      <c r="P44" s="10"/>
    </row>
    <row r="45" spans="1:16" s="3" customFormat="1" ht="17.25" customHeight="1">
      <c r="A45" s="4">
        <v>29</v>
      </c>
      <c r="B45" s="31">
        <f t="shared" si="5"/>
        <v>1138</v>
      </c>
      <c r="C45" s="31">
        <v>637</v>
      </c>
      <c r="D45" s="29">
        <v>501</v>
      </c>
      <c r="E45" s="20">
        <v>59</v>
      </c>
      <c r="F45" s="31">
        <f t="shared" si="1"/>
        <v>1352</v>
      </c>
      <c r="G45" s="31">
        <v>662</v>
      </c>
      <c r="H45" s="31">
        <v>690</v>
      </c>
      <c r="I45" s="4">
        <v>89</v>
      </c>
      <c r="J45" s="31">
        <f t="shared" si="2"/>
        <v>445</v>
      </c>
      <c r="K45" s="31">
        <v>156</v>
      </c>
      <c r="L45" s="29">
        <v>289</v>
      </c>
      <c r="M45" s="20"/>
      <c r="N45" s="10"/>
      <c r="O45" s="10"/>
      <c r="P45" s="10"/>
    </row>
    <row r="46" spans="1:16" s="3" customFormat="1" ht="17.25" customHeight="1">
      <c r="A46" s="12"/>
      <c r="B46" s="39"/>
      <c r="C46" s="12"/>
      <c r="D46" s="11"/>
      <c r="E46" s="26"/>
      <c r="F46" s="12"/>
      <c r="G46" s="12"/>
      <c r="H46" s="12"/>
      <c r="I46" s="12"/>
      <c r="J46" s="12"/>
      <c r="K46" s="12"/>
      <c r="L46" s="11"/>
      <c r="M46" s="26"/>
      <c r="N46" s="12"/>
      <c r="O46" s="12"/>
      <c r="P46" s="12"/>
    </row>
    <row r="47" spans="1:16" s="3" customFormat="1" ht="17.25" customHeight="1">
      <c r="A47" s="8" t="s">
        <v>34</v>
      </c>
      <c r="B47" s="13"/>
      <c r="C47" s="13"/>
      <c r="D47" s="13"/>
      <c r="E47" s="13"/>
      <c r="F47" s="13"/>
      <c r="G47" s="13"/>
      <c r="H47" s="13"/>
      <c r="J47" s="13"/>
      <c r="K47" s="13"/>
      <c r="L47" s="13"/>
      <c r="M47" s="13"/>
      <c r="N47" s="13"/>
      <c r="O47" s="13"/>
      <c r="P47" s="13"/>
    </row>
    <row r="48" spans="1:16" s="3" customFormat="1" ht="17.25" customHeight="1">
      <c r="B48" s="13"/>
      <c r="C48" s="13"/>
      <c r="D48" s="13"/>
      <c r="E48" s="13"/>
      <c r="F48" s="13"/>
      <c r="G48" s="13"/>
      <c r="H48" s="13"/>
      <c r="I48" s="8"/>
      <c r="J48" s="13"/>
      <c r="K48" s="13"/>
      <c r="L48" s="13"/>
      <c r="M48" s="13"/>
      <c r="N48" s="13"/>
      <c r="O48" s="13"/>
      <c r="P48" s="13"/>
    </row>
    <row r="49" spans="1:16" s="3" customFormat="1" ht="17.2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s="36" customFormat="1" ht="17.2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</row>
    <row r="51" spans="1:16" s="3" customFormat="1" ht="17.2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ht="17.2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ht="17.2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60" spans="1:16" ht="16.5" customHeight="1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6.5" customHeight="1">
      <c r="F61" s="2"/>
    </row>
    <row r="62" spans="1:16" ht="16.5" customHeight="1">
      <c r="E62" s="2"/>
      <c r="F62" s="2"/>
    </row>
    <row r="64" spans="1:16" ht="16.5" customHeight="1">
      <c r="K64" s="2"/>
    </row>
  </sheetData>
  <mergeCells count="2">
    <mergeCell ref="A3:H3"/>
    <mergeCell ref="I3:P3"/>
  </mergeCells>
  <phoneticPr fontId="8"/>
  <pageMargins left="0.39370078740157483" right="0.39370078740157483" top="0.59055118110236215" bottom="0.39370078740157483" header="0.39370078740157483" footer="0.19685039370078741"/>
  <pageSetup paperSize="9" firstPageNumber="21" orientation="portrait" useFirstPageNumber="1" r:id="rId1"/>
  <headerFooter alignWithMargins="0"/>
  <colBreaks count="2" manualBreakCount="2">
    <brk id="16" max="50" man="1"/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3-21</vt:lpstr>
      <vt:lpstr>'3-21'!Print_Area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2018-03-22T07:27:52Z</cp:lastPrinted>
  <dcterms:created xsi:type="dcterms:W3CDTF">1996-11-27T11:50:29Z</dcterms:created>
  <dcterms:modified xsi:type="dcterms:W3CDTF">2022-04-08T02:22:38Z</dcterms:modified>
</cp:coreProperties>
</file>